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E:\LATITUDE_PC\Web\meeting\153\document\"/>
    </mc:Choice>
  </mc:AlternateContent>
  <xr:revisionPtr revIDLastSave="0" documentId="13_ncr:1_{C7EDE63E-D434-4E79-8747-70EC649E306C}" xr6:coauthVersionLast="47" xr6:coauthVersionMax="47" xr10:uidLastSave="{00000000-0000-0000-0000-000000000000}"/>
  <bookViews>
    <workbookView xWindow="12795" yWindow="3420" windowWidth="22455" windowHeight="16815" xr2:uid="{00000000-000D-0000-FFFF-FFFF00000000}"/>
  </bookViews>
  <sheets>
    <sheet name="申込フォーム" sheetId="1" r:id="rId1"/>
    <sheet name="事務局用" sheetId="2" r:id="rId2"/>
  </sheets>
  <definedNames>
    <definedName name="_xlnm.Print_Area" localSheetId="0">申込フォーム!$A$1:$I$43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 l="1"/>
  <c r="Q2" i="2"/>
  <c r="I2" i="2"/>
  <c r="H26" i="2"/>
  <c r="E26" i="2"/>
  <c r="O2" i="2"/>
  <c r="N2" i="2"/>
  <c r="L2" i="2"/>
  <c r="K2" i="2"/>
  <c r="E2" i="2"/>
  <c r="D2" i="2"/>
  <c r="R2" i="2"/>
  <c r="C2" i="2"/>
  <c r="P2" i="2"/>
  <c r="H2" i="2"/>
  <c r="J2" i="2"/>
  <c r="A2" i="2" l="1"/>
  <c r="F2" i="2"/>
  <c r="G2" i="2"/>
  <c r="M2" i="2"/>
</calcChain>
</file>

<file path=xl/sharedStrings.xml><?xml version="1.0" encoding="utf-8"?>
<sst xmlns="http://schemas.openxmlformats.org/spreadsheetml/2006/main" count="133" uniqueCount="103">
  <si>
    <t>会員番号</t>
    <rPh sb="0" eb="2">
      <t>カイイン</t>
    </rPh>
    <rPh sb="2" eb="4">
      <t>バンゴウ</t>
    </rPh>
    <phoneticPr fontId="1"/>
  </si>
  <si>
    <t>氏　　名</t>
    <rPh sb="0" eb="1">
      <t>シ</t>
    </rPh>
    <rPh sb="3" eb="4">
      <t>ナ</t>
    </rPh>
    <phoneticPr fontId="1"/>
  </si>
  <si>
    <t>郵便番号</t>
    <rPh sb="0" eb="4">
      <t>ユウビンバンゴウ</t>
    </rPh>
    <phoneticPr fontId="1"/>
  </si>
  <si>
    <t>勤 務 先</t>
    <rPh sb="0" eb="1">
      <t>ツトム</t>
    </rPh>
    <rPh sb="2" eb="3">
      <t>ツトム</t>
    </rPh>
    <rPh sb="4" eb="5">
      <t>サキ</t>
    </rPh>
    <phoneticPr fontId="1"/>
  </si>
  <si>
    <t>名　　称</t>
    <rPh sb="0" eb="1">
      <t>ナ</t>
    </rPh>
    <rPh sb="3" eb="4">
      <t>ショウ</t>
    </rPh>
    <phoneticPr fontId="1"/>
  </si>
  <si>
    <t>部 課 名</t>
    <rPh sb="0" eb="1">
      <t>ブ</t>
    </rPh>
    <rPh sb="2" eb="3">
      <t>カ</t>
    </rPh>
    <rPh sb="4" eb="5">
      <t>メイ</t>
    </rPh>
    <phoneticPr fontId="1"/>
  </si>
  <si>
    <t>送付区分</t>
    <rPh sb="0" eb="2">
      <t>ソウフ</t>
    </rPh>
    <rPh sb="2" eb="3">
      <t>ク</t>
    </rPh>
    <rPh sb="3" eb="4">
      <t>ブン</t>
    </rPh>
    <phoneticPr fontId="1"/>
  </si>
  <si>
    <t>◆参加者情報</t>
    <rPh sb="1" eb="4">
      <t>サンカシャ</t>
    </rPh>
    <rPh sb="4" eb="6">
      <t>ジョウホウ</t>
    </rPh>
    <phoneticPr fontId="1"/>
  </si>
  <si>
    <t>◆参加種別</t>
    <rPh sb="1" eb="3">
      <t>サンカ</t>
    </rPh>
    <rPh sb="3" eb="5">
      <t>シュベツ</t>
    </rPh>
    <phoneticPr fontId="1"/>
  </si>
  <si>
    <t>所 在 地</t>
    <rPh sb="0" eb="1">
      <t>ショ</t>
    </rPh>
    <rPh sb="2" eb="3">
      <t>ザイ</t>
    </rPh>
    <rPh sb="4" eb="5">
      <t>チ</t>
    </rPh>
    <phoneticPr fontId="1"/>
  </si>
  <si>
    <t>―</t>
    <phoneticPr fontId="1"/>
  </si>
  <si>
    <t>請 求 書
お よ び
要 旨 集
送 付 先</t>
    <rPh sb="0" eb="1">
      <t>ショウ</t>
    </rPh>
    <rPh sb="2" eb="3">
      <t>モトム</t>
    </rPh>
    <rPh sb="4" eb="5">
      <t>ショ</t>
    </rPh>
    <rPh sb="12" eb="13">
      <t>ヨウ</t>
    </rPh>
    <rPh sb="14" eb="15">
      <t>ムネ</t>
    </rPh>
    <rPh sb="16" eb="17">
      <t>シュウ</t>
    </rPh>
    <rPh sb="18" eb="19">
      <t>ソウ</t>
    </rPh>
    <rPh sb="20" eb="21">
      <t>ヅケ</t>
    </rPh>
    <rPh sb="22" eb="23">
      <t>サキ</t>
    </rPh>
    <phoneticPr fontId="1"/>
  </si>
  <si>
    <t>一 般</t>
    <rPh sb="0" eb="1">
      <t>イチ</t>
    </rPh>
    <rPh sb="2" eb="3">
      <t>ハン</t>
    </rPh>
    <phoneticPr fontId="1"/>
  </si>
  <si>
    <t>受付番号</t>
    <rPh sb="0" eb="2">
      <t>ウケツケ</t>
    </rPh>
    <rPh sb="2" eb="4">
      <t>バンゴウ</t>
    </rPh>
    <phoneticPr fontId="1"/>
  </si>
  <si>
    <t>(一社)表面技術協会</t>
    <rPh sb="1" eb="2">
      <t>イチ</t>
    </rPh>
    <rPh sb="2" eb="3">
      <t>シャ</t>
    </rPh>
    <rPh sb="4" eb="6">
      <t>ヒョウメン</t>
    </rPh>
    <phoneticPr fontId="1"/>
  </si>
  <si>
    <t>◆通信欄</t>
    <rPh sb="1" eb="2">
      <t>トオル</t>
    </rPh>
    <rPh sb="2" eb="3">
      <t>マコト</t>
    </rPh>
    <rPh sb="3" eb="4">
      <t>ラン</t>
    </rPh>
    <phoneticPr fontId="1"/>
  </si>
  <si>
    <t>宛に送信</t>
    <rPh sb="0" eb="1">
      <t>アテ</t>
    </rPh>
    <rPh sb="2" eb="4">
      <t>ソウシン</t>
    </rPh>
    <phoneticPr fontId="1"/>
  </si>
  <si>
    <t>コース</t>
    <phoneticPr fontId="1"/>
  </si>
  <si>
    <t>コース</t>
    <phoneticPr fontId="10"/>
  </si>
  <si>
    <t>受付No.</t>
    <rPh sb="0" eb="2">
      <t>ウケツケ</t>
    </rPh>
    <phoneticPr fontId="10"/>
  </si>
  <si>
    <t>氏名</t>
    <rPh sb="0" eb="2">
      <t>シメイ</t>
    </rPh>
    <phoneticPr fontId="10"/>
  </si>
  <si>
    <t>勤務先</t>
    <rPh sb="0" eb="3">
      <t>キンムサキ</t>
    </rPh>
    <phoneticPr fontId="10"/>
  </si>
  <si>
    <t>部署</t>
    <rPh sb="0" eb="2">
      <t>ブショ</t>
    </rPh>
    <phoneticPr fontId="10"/>
  </si>
  <si>
    <t>種別</t>
    <rPh sb="0" eb="2">
      <t>シュベツ</t>
    </rPh>
    <phoneticPr fontId="1"/>
  </si>
  <si>
    <t>種別</t>
    <rPh sb="0" eb="2">
      <t>シュベツ</t>
    </rPh>
    <phoneticPr fontId="10"/>
  </si>
  <si>
    <t>要旨集</t>
    <rPh sb="0" eb="2">
      <t>ヨウシ</t>
    </rPh>
    <rPh sb="2" eb="3">
      <t>シュウ</t>
    </rPh>
    <phoneticPr fontId="1"/>
  </si>
  <si>
    <t>要旨集</t>
    <rPh sb="0" eb="2">
      <t>ヨウシ</t>
    </rPh>
    <rPh sb="2" eb="3">
      <t>シュウ</t>
    </rPh>
    <phoneticPr fontId="10"/>
  </si>
  <si>
    <t>請求書</t>
    <rPh sb="0" eb="3">
      <t>セイキュウショ</t>
    </rPh>
    <phoneticPr fontId="12"/>
  </si>
  <si>
    <t>請求金額</t>
    <rPh sb="0" eb="2">
      <t>セイキュウ</t>
    </rPh>
    <rPh sb="2" eb="4">
      <t>キンガク</t>
    </rPh>
    <phoneticPr fontId="12"/>
  </si>
  <si>
    <t>領収証</t>
    <rPh sb="0" eb="3">
      <t>リョウシュウショウ</t>
    </rPh>
    <phoneticPr fontId="12"/>
  </si>
  <si>
    <t>郵便番号</t>
    <rPh sb="0" eb="2">
      <t>ユウビン</t>
    </rPh>
    <rPh sb="2" eb="4">
      <t>バンゴウ</t>
    </rPh>
    <phoneticPr fontId="12"/>
  </si>
  <si>
    <t>住所</t>
    <rPh sb="0" eb="2">
      <t>ジュウショ</t>
    </rPh>
    <phoneticPr fontId="12"/>
  </si>
  <si>
    <t>送付先</t>
    <rPh sb="0" eb="3">
      <t>ソウフサキ</t>
    </rPh>
    <phoneticPr fontId="12"/>
  </si>
  <si>
    <t>E-mail</t>
    <phoneticPr fontId="12"/>
  </si>
  <si>
    <t>備考</t>
    <rPh sb="0" eb="2">
      <t>ビコウ</t>
    </rPh>
    <phoneticPr fontId="12"/>
  </si>
  <si>
    <t>送付区分</t>
    <rPh sb="0" eb="2">
      <t>ソウフ</t>
    </rPh>
    <rPh sb="2" eb="4">
      <t>クブン</t>
    </rPh>
    <phoneticPr fontId="1"/>
  </si>
  <si>
    <t>参加種別</t>
    <rPh sb="0" eb="2">
      <t>サンカ</t>
    </rPh>
    <rPh sb="2" eb="4">
      <t>シュベツ</t>
    </rPh>
    <phoneticPr fontId="1"/>
  </si>
  <si>
    <t>請求書</t>
    <rPh sb="0" eb="3">
      <t>セイキュウショ</t>
    </rPh>
    <phoneticPr fontId="1"/>
  </si>
  <si>
    <t>領収書</t>
    <rPh sb="0" eb="3">
      <t>リョウシュウショ</t>
    </rPh>
    <phoneticPr fontId="1"/>
  </si>
  <si>
    <t>A</t>
    <phoneticPr fontId="1"/>
  </si>
  <si>
    <t>会員</t>
    <rPh sb="0" eb="2">
      <t>カイイン</t>
    </rPh>
    <phoneticPr fontId="1"/>
  </si>
  <si>
    <t>請求金額</t>
    <rPh sb="0" eb="2">
      <t>セイキュウ</t>
    </rPh>
    <rPh sb="2" eb="4">
      <t>キンガク</t>
    </rPh>
    <phoneticPr fontId="1"/>
  </si>
  <si>
    <t>優待</t>
    <rPh sb="0" eb="2">
      <t>ユウタイ</t>
    </rPh>
    <phoneticPr fontId="1"/>
  </si>
  <si>
    <t>一般</t>
    <rPh sb="0" eb="2">
      <t>イッパン</t>
    </rPh>
    <phoneticPr fontId="1"/>
  </si>
  <si>
    <t>C</t>
    <phoneticPr fontId="1"/>
  </si>
  <si>
    <t>Y</t>
    <phoneticPr fontId="1"/>
  </si>
  <si>
    <t>シニア</t>
    <phoneticPr fontId="1"/>
  </si>
  <si>
    <t>購読</t>
    <rPh sb="0" eb="2">
      <t>コウドク</t>
    </rPh>
    <phoneticPr fontId="1"/>
  </si>
  <si>
    <r>
      <t xml:space="preserve">E-mail </t>
    </r>
    <r>
      <rPr>
        <sz val="8"/>
        <color rgb="FFFF3300"/>
        <rFont val="メイリオ"/>
        <family val="3"/>
        <charset val="128"/>
      </rPr>
      <t>※1</t>
    </r>
    <phoneticPr fontId="1"/>
  </si>
  <si>
    <r>
      <rPr>
        <sz val="8"/>
        <color rgb="FFFF3300"/>
        <rFont val="メイリオ"/>
        <family val="3"/>
        <charset val="128"/>
      </rPr>
      <t>※2</t>
    </r>
    <r>
      <rPr>
        <sz val="8"/>
        <color theme="1"/>
        <rFont val="メイリオ"/>
        <family val="3"/>
        <charset val="128"/>
      </rPr>
      <t>　講演要旨をプログラムからダウンロード可。</t>
    </r>
    <r>
      <rPr>
        <sz val="8"/>
        <color rgb="FFFF3300"/>
        <rFont val="メイリオ"/>
        <family val="3"/>
        <charset val="128"/>
      </rPr>
      <t>講演要旨集（冊子版）つき</t>
    </r>
    <r>
      <rPr>
        <sz val="8"/>
        <rFont val="メイリオ"/>
        <family val="3"/>
        <charset val="128"/>
      </rPr>
      <t>。冊</t>
    </r>
    <r>
      <rPr>
        <sz val="8"/>
        <color theme="1"/>
        <rFont val="メイリオ"/>
        <family val="3"/>
        <charset val="128"/>
      </rPr>
      <t>子版は事前に郵送します。</t>
    </r>
    <rPh sb="3" eb="5">
      <t>コウエン</t>
    </rPh>
    <rPh sb="5" eb="7">
      <t>ヨウシ</t>
    </rPh>
    <rPh sb="21" eb="22">
      <t>カ</t>
    </rPh>
    <rPh sb="23" eb="25">
      <t>コウエン</t>
    </rPh>
    <rPh sb="25" eb="27">
      <t>ヨウシ</t>
    </rPh>
    <rPh sb="27" eb="28">
      <t>シュウ</t>
    </rPh>
    <rPh sb="29" eb="31">
      <t>サッシ</t>
    </rPh>
    <rPh sb="31" eb="32">
      <t>バン</t>
    </rPh>
    <rPh sb="36" eb="38">
      <t>サッシ</t>
    </rPh>
    <rPh sb="38" eb="39">
      <t>バン</t>
    </rPh>
    <rPh sb="40" eb="42">
      <t>ジゼン</t>
    </rPh>
    <rPh sb="43" eb="45">
      <t>ユウソウ</t>
    </rPh>
    <phoneticPr fontId="1"/>
  </si>
  <si>
    <t>◆参加登録せず要旨集購入</t>
    <rPh sb="1" eb="3">
      <t>サンカ</t>
    </rPh>
    <rPh sb="3" eb="5">
      <t>トウロク</t>
    </rPh>
    <rPh sb="7" eb="9">
      <t>ヨウシ</t>
    </rPh>
    <rPh sb="9" eb="10">
      <t>シュウ</t>
    </rPh>
    <rPh sb="10" eb="12">
      <t>コウニュウ</t>
    </rPh>
    <phoneticPr fontId="1"/>
  </si>
  <si>
    <t>講演要旨集（冊子版）1冊</t>
    <rPh sb="0" eb="2">
      <t>コウエン</t>
    </rPh>
    <rPh sb="2" eb="4">
      <t>ヨウシ</t>
    </rPh>
    <rPh sb="4" eb="5">
      <t>シュウ</t>
    </rPh>
    <rPh sb="6" eb="8">
      <t>サッシ</t>
    </rPh>
    <rPh sb="8" eb="9">
      <t>バン</t>
    </rPh>
    <rPh sb="11" eb="12">
      <t>サツ</t>
    </rPh>
    <phoneticPr fontId="1"/>
  </si>
  <si>
    <t>右欄該当の場合以外</t>
    <rPh sb="0" eb="1">
      <t>ミギ</t>
    </rPh>
    <rPh sb="1" eb="2">
      <t>ラン</t>
    </rPh>
    <rPh sb="2" eb="4">
      <t>ガイトウ</t>
    </rPh>
    <rPh sb="5" eb="7">
      <t>バアイ</t>
    </rPh>
    <rPh sb="7" eb="9">
      <t>イガイ</t>
    </rPh>
    <phoneticPr fontId="1"/>
  </si>
  <si>
    <t>お申込み受付後，請求書と参加証をお送りいたします。</t>
    <rPh sb="1" eb="3">
      <t>モウシコ</t>
    </rPh>
    <rPh sb="4" eb="6">
      <t>ウケツケ</t>
    </rPh>
    <rPh sb="6" eb="7">
      <t>アト</t>
    </rPh>
    <rPh sb="8" eb="11">
      <t>セイキュウショ</t>
    </rPh>
    <rPh sb="12" eb="14">
      <t>サンカ</t>
    </rPh>
    <rPh sb="14" eb="15">
      <t>ショウ</t>
    </rPh>
    <rPh sb="17" eb="18">
      <t>オク</t>
    </rPh>
    <phoneticPr fontId="1"/>
  </si>
  <si>
    <r>
      <rPr>
        <sz val="8"/>
        <color rgb="FFFF3300"/>
        <rFont val="メイリオ"/>
        <family val="3"/>
        <charset val="128"/>
      </rPr>
      <t>※1</t>
    </r>
    <r>
      <rPr>
        <sz val="8"/>
        <rFont val="メイリオ"/>
        <family val="3"/>
        <charset val="128"/>
      </rPr>
      <t>　必ずご記載ください。講演要旨へのアクセス情報など大会に係る重要なお知らせをご送信します。</t>
    </r>
    <rPh sb="3" eb="4">
      <t>カナラ</t>
    </rPh>
    <rPh sb="6" eb="8">
      <t>キサイ</t>
    </rPh>
    <rPh sb="13" eb="15">
      <t>コウエン</t>
    </rPh>
    <rPh sb="15" eb="17">
      <t>ヨウシ</t>
    </rPh>
    <rPh sb="23" eb="25">
      <t>ジョウホウ</t>
    </rPh>
    <rPh sb="27" eb="29">
      <t>タイカイ</t>
    </rPh>
    <rPh sb="30" eb="31">
      <t>カカワ</t>
    </rPh>
    <rPh sb="32" eb="34">
      <t>ジュウヨウ</t>
    </rPh>
    <rPh sb="36" eb="37">
      <t>シ</t>
    </rPh>
    <rPh sb="41" eb="43">
      <t>ソウシン</t>
    </rPh>
    <phoneticPr fontId="1"/>
  </si>
  <si>
    <t>参加できる催物</t>
    <rPh sb="0" eb="2">
      <t>サンカ</t>
    </rPh>
    <rPh sb="5" eb="6">
      <t>モヨオ</t>
    </rPh>
    <rPh sb="6" eb="7">
      <t>モノ</t>
    </rPh>
    <phoneticPr fontId="1"/>
  </si>
  <si>
    <t>B</t>
    <phoneticPr fontId="1"/>
  </si>
  <si>
    <t>コース</t>
    <phoneticPr fontId="1"/>
  </si>
  <si>
    <t>連 絡 先</t>
    <rPh sb="0" eb="1">
      <t>レン</t>
    </rPh>
    <rPh sb="2" eb="3">
      <t>ラク</t>
    </rPh>
    <rPh sb="4" eb="5">
      <t>サキ</t>
    </rPh>
    <phoneticPr fontId="1"/>
  </si>
  <si>
    <t>D</t>
    <phoneticPr fontId="1"/>
  </si>
  <si>
    <t>E</t>
    <phoneticPr fontId="1"/>
  </si>
  <si>
    <t xml:space="preserve">8,300円 </t>
    <rPh sb="5" eb="6">
      <t>エン</t>
    </rPh>
    <phoneticPr fontId="1"/>
  </si>
  <si>
    <t xml:space="preserve">6,200円 </t>
    <rPh sb="5" eb="6">
      <t>エン</t>
    </rPh>
    <phoneticPr fontId="1"/>
  </si>
  <si>
    <t xml:space="preserve">14,700円 </t>
    <rPh sb="6" eb="7">
      <t>エン</t>
    </rPh>
    <phoneticPr fontId="1"/>
  </si>
  <si>
    <t xml:space="preserve">4,200円 </t>
    <rPh sb="5" eb="6">
      <t>エン</t>
    </rPh>
    <phoneticPr fontId="1"/>
  </si>
  <si>
    <t xml:space="preserve">8,500円 </t>
    <rPh sb="5" eb="6">
      <t>エン</t>
    </rPh>
    <phoneticPr fontId="1"/>
  </si>
  <si>
    <r>
      <rPr>
        <sz val="10"/>
        <color theme="1"/>
        <rFont val="Meiryo UI"/>
        <family val="3"/>
        <charset val="128"/>
      </rPr>
      <t>　　　　シニア</t>
    </r>
    <r>
      <rPr>
        <sz val="10"/>
        <color theme="1"/>
        <rFont val="メイリオ"/>
        <family val="3"/>
        <charset val="128"/>
      </rPr>
      <t>優遇制度</t>
    </r>
    <rPh sb="7" eb="9">
      <t>ユウグウ</t>
    </rPh>
    <rPh sb="9" eb="11">
      <t>セイド</t>
    </rPh>
    <phoneticPr fontId="1"/>
  </si>
  <si>
    <t>参加申込書をメール添付し</t>
    <rPh sb="0" eb="2">
      <t>サンカ</t>
    </rPh>
    <rPh sb="2" eb="5">
      <t>モウシコミショ</t>
    </rPh>
    <rPh sb="9" eb="11">
      <t>テンプ</t>
    </rPh>
    <phoneticPr fontId="1"/>
  </si>
  <si>
    <t>◆必要書類：　　　　　請求書　　　　　領収書　　　　　左記書類において参加費と懇親会費をわける</t>
    <rPh sb="1" eb="5">
      <t>ヒツヨウショルイ</t>
    </rPh>
    <rPh sb="11" eb="14">
      <t>セイキュウショ</t>
    </rPh>
    <rPh sb="19" eb="21">
      <t>リョウシュウ</t>
    </rPh>
    <rPh sb="24" eb="26">
      <t>サキショルイ</t>
    </rPh>
    <rPh sb="27" eb="30">
      <t>サンカヒ</t>
    </rPh>
    <rPh sb="35" eb="38">
      <t>サンカヒ</t>
    </rPh>
    <phoneticPr fontId="1"/>
  </si>
  <si>
    <r>
      <t>勤務先　　　　　　　</t>
    </r>
    <r>
      <rPr>
        <sz val="10"/>
        <color theme="0"/>
        <rFont val="メイリオ"/>
        <family val="3"/>
        <charset val="128"/>
      </rPr>
      <t>□</t>
    </r>
    <r>
      <rPr>
        <sz val="10"/>
        <color theme="1"/>
        <rFont val="メイリオ"/>
        <family val="3"/>
        <charset val="128"/>
      </rPr>
      <t xml:space="preserve"> 自　宅</t>
    </r>
    <rPh sb="0" eb="3">
      <t>キンムサキ</t>
    </rPh>
    <rPh sb="12" eb="13">
      <t>ジ</t>
    </rPh>
    <rPh sb="14" eb="15">
      <t>タク</t>
    </rPh>
    <phoneticPr fontId="1"/>
  </si>
  <si>
    <r>
      <t>　　4,600円</t>
    </r>
    <r>
      <rPr>
        <sz val="8"/>
        <color theme="1"/>
        <rFont val="メイリオ"/>
        <family val="3"/>
        <charset val="128"/>
      </rPr>
      <t>（送料400円含む）</t>
    </r>
    <rPh sb="5" eb="6">
      <t>エン</t>
    </rPh>
    <rPh sb="7" eb="9">
      <t>ソウリョウ</t>
    </rPh>
    <rPh sb="12" eb="13">
      <t>エン</t>
    </rPh>
    <rPh sb="13" eb="14">
      <t>フク</t>
    </rPh>
    <phoneticPr fontId="1"/>
  </si>
  <si>
    <r>
      <t>　　6,600円</t>
    </r>
    <r>
      <rPr>
        <sz val="8"/>
        <color theme="1"/>
        <rFont val="メイリオ"/>
        <family val="3"/>
        <charset val="128"/>
      </rPr>
      <t>（送料400円含む）</t>
    </r>
    <rPh sb="5" eb="6">
      <t>エン</t>
    </rPh>
    <rPh sb="7" eb="9">
      <t>ソウリョウ</t>
    </rPh>
    <rPh sb="12" eb="13">
      <t>エン</t>
    </rPh>
    <rPh sb="13" eb="14">
      <t>フク</t>
    </rPh>
    <phoneticPr fontId="1"/>
  </si>
  <si>
    <t>分　割</t>
    <rPh sb="0" eb="1">
      <t>ブン</t>
    </rPh>
    <rPh sb="2" eb="3">
      <t>ワリ</t>
    </rPh>
    <phoneticPr fontId="1"/>
  </si>
  <si>
    <t>分割</t>
    <rPh sb="0" eb="2">
      <t>ブンカツ</t>
    </rPh>
    <phoneticPr fontId="12"/>
  </si>
  <si>
    <t>ホテル</t>
    <phoneticPr fontId="12"/>
  </si>
  <si>
    <t>出発日付</t>
    <rPh sb="0" eb="4">
      <t>シュッパツヒヅケ</t>
    </rPh>
    <phoneticPr fontId="1"/>
  </si>
  <si>
    <t>meeting@sfj.or.jp</t>
    <phoneticPr fontId="1"/>
  </si>
  <si>
    <r>
      <t xml:space="preserve">　　　　要旨集 冊子 </t>
    </r>
    <r>
      <rPr>
        <sz val="8"/>
        <color theme="1"/>
        <rFont val="メイリオ"/>
        <family val="3"/>
        <charset val="128"/>
      </rPr>
      <t>（+3,000円）</t>
    </r>
    <rPh sb="4" eb="7">
      <t>ヨウシシュウ</t>
    </rPh>
    <rPh sb="6" eb="7">
      <t>シュウ</t>
    </rPh>
    <rPh sb="8" eb="10">
      <t>サッシ</t>
    </rPh>
    <rPh sb="18" eb="19">
      <t>エン</t>
    </rPh>
    <phoneticPr fontId="1"/>
  </si>
  <si>
    <t>冊子</t>
    <rPh sb="0" eb="2">
      <t>サッシ</t>
    </rPh>
    <phoneticPr fontId="1"/>
  </si>
  <si>
    <t>懇親会</t>
    <rPh sb="0" eb="3">
      <t>コンシンカイ</t>
    </rPh>
    <phoneticPr fontId="1"/>
  </si>
  <si>
    <r>
      <t>　　 一般講演，シンポジウム</t>
    </r>
    <r>
      <rPr>
        <sz val="8"/>
        <color theme="1"/>
        <rFont val="メイリオ"/>
        <family val="3"/>
        <charset val="128"/>
      </rPr>
      <t>（無料）</t>
    </r>
    <rPh sb="3" eb="7">
      <t>イッパンコウエン</t>
    </rPh>
    <rPh sb="15" eb="17">
      <t>ムリョウ</t>
    </rPh>
    <phoneticPr fontId="1"/>
  </si>
  <si>
    <t>宿泊日</t>
    <rPh sb="0" eb="3">
      <t>シュクハクビ</t>
    </rPh>
    <phoneticPr fontId="1"/>
  </si>
  <si>
    <t>宿泊日</t>
    <rPh sb="0" eb="3">
      <t>シュクハクビ</t>
    </rPh>
    <phoneticPr fontId="12"/>
  </si>
  <si>
    <r>
      <rPr>
        <sz val="8"/>
        <color rgb="FFFF3300"/>
        <rFont val="メイリオ"/>
        <family val="3"/>
        <charset val="128"/>
      </rPr>
      <t>※4</t>
    </r>
    <r>
      <rPr>
        <sz val="8"/>
        <rFont val="メイリオ"/>
        <family val="3"/>
        <charset val="128"/>
      </rPr>
      <t>　個人正会員の方，団体正会員で優待割引を使用されない方です。</t>
    </r>
    <rPh sb="3" eb="5">
      <t>コジン</t>
    </rPh>
    <rPh sb="5" eb="8">
      <t>セイカイイン</t>
    </rPh>
    <rPh sb="9" eb="10">
      <t>カタ</t>
    </rPh>
    <rPh sb="11" eb="13">
      <t>ダンタイ</t>
    </rPh>
    <rPh sb="13" eb="16">
      <t>セイカイイン</t>
    </rPh>
    <rPh sb="17" eb="19">
      <t>ユウタイ</t>
    </rPh>
    <rPh sb="19" eb="21">
      <t>ワリビキ</t>
    </rPh>
    <rPh sb="22" eb="24">
      <t>シヨウ</t>
    </rPh>
    <rPh sb="28" eb="29">
      <t>カタ</t>
    </rPh>
    <phoneticPr fontId="1"/>
  </si>
  <si>
    <r>
      <t xml:space="preserve">会 員 </t>
    </r>
    <r>
      <rPr>
        <sz val="8"/>
        <color rgb="FFFF3300"/>
        <rFont val="メイリオ"/>
        <family val="3"/>
        <charset val="128"/>
      </rPr>
      <t>※4</t>
    </r>
    <rPh sb="0" eb="1">
      <t>カイ</t>
    </rPh>
    <rPh sb="2" eb="3">
      <t>イン</t>
    </rPh>
    <phoneticPr fontId="1"/>
  </si>
  <si>
    <r>
      <rPr>
        <sz val="8"/>
        <color rgb="FFFF3300"/>
        <rFont val="メイリオ"/>
        <family val="3"/>
        <charset val="128"/>
      </rPr>
      <t>※5</t>
    </r>
    <r>
      <rPr>
        <sz val="8"/>
        <rFont val="メイリオ"/>
        <family val="3"/>
        <charset val="128"/>
      </rPr>
      <t>　団体正会員の方で優待割引を使用される場合の金額です。優待割引の適用は1口につき1名です。</t>
    </r>
    <rPh sb="3" eb="5">
      <t>ダンタイ</t>
    </rPh>
    <rPh sb="5" eb="8">
      <t>セイカイイン</t>
    </rPh>
    <rPh sb="9" eb="10">
      <t>カタ</t>
    </rPh>
    <rPh sb="11" eb="13">
      <t>ユウタイ</t>
    </rPh>
    <rPh sb="13" eb="15">
      <t>ワリビキ</t>
    </rPh>
    <rPh sb="16" eb="18">
      <t>シヨウ</t>
    </rPh>
    <rPh sb="21" eb="23">
      <t>バアイ</t>
    </rPh>
    <rPh sb="24" eb="26">
      <t>キンガク</t>
    </rPh>
    <rPh sb="29" eb="31">
      <t>ユウタイ</t>
    </rPh>
    <rPh sb="31" eb="33">
      <t>ワリビキ</t>
    </rPh>
    <rPh sb="34" eb="36">
      <t>テキヨウ</t>
    </rPh>
    <rPh sb="38" eb="39">
      <t>クチ</t>
    </rPh>
    <rPh sb="43" eb="44">
      <t>メイ</t>
    </rPh>
    <phoneticPr fontId="1"/>
  </si>
  <si>
    <r>
      <t xml:space="preserve">団体優待 </t>
    </r>
    <r>
      <rPr>
        <sz val="8"/>
        <color rgb="FFFF3300"/>
        <rFont val="メイリオ"/>
        <family val="3"/>
        <charset val="128"/>
      </rPr>
      <t>※5</t>
    </r>
    <rPh sb="0" eb="2">
      <t>ダンタイ</t>
    </rPh>
    <rPh sb="2" eb="4">
      <t>ユウタイ</t>
    </rPh>
    <phoneticPr fontId="1"/>
  </si>
  <si>
    <r>
      <t xml:space="preserve">　　　登録会員  </t>
    </r>
    <r>
      <rPr>
        <sz val="8"/>
        <color rgb="FFFF3300"/>
        <rFont val="メイリオ"/>
        <family val="3"/>
        <charset val="128"/>
      </rPr>
      <t>※7</t>
    </r>
    <rPh sb="3" eb="5">
      <t>トウロク</t>
    </rPh>
    <rPh sb="5" eb="7">
      <t>カイイン</t>
    </rPh>
    <phoneticPr fontId="1"/>
  </si>
  <si>
    <r>
      <rPr>
        <sz val="8"/>
        <color rgb="FFFF3300"/>
        <rFont val="メイリオ"/>
        <family val="3"/>
        <charset val="128"/>
      </rPr>
      <t>※3</t>
    </r>
    <r>
      <rPr>
        <sz val="8"/>
        <rFont val="メイリオ"/>
        <family val="3"/>
        <charset val="128"/>
      </rPr>
      <t>　請求書等において参加費と懇親会費にわける必要がある場合は，本申込書の右下にある該当欄にチェックをいれてください。</t>
    </r>
    <rPh sb="3" eb="6">
      <t>セイキュウショ</t>
    </rPh>
    <rPh sb="6" eb="7">
      <t>トウ</t>
    </rPh>
    <rPh sb="11" eb="14">
      <t>サンカヒ</t>
    </rPh>
    <rPh sb="15" eb="17">
      <t>コンシン</t>
    </rPh>
    <rPh sb="17" eb="19">
      <t>カイヒ</t>
    </rPh>
    <rPh sb="23" eb="25">
      <t>ヒツヨウ</t>
    </rPh>
    <rPh sb="28" eb="30">
      <t>バアイ</t>
    </rPh>
    <rPh sb="32" eb="33">
      <t>ホン</t>
    </rPh>
    <rPh sb="33" eb="35">
      <t>モウシコミ</t>
    </rPh>
    <rPh sb="35" eb="36">
      <t>ショ</t>
    </rPh>
    <rPh sb="37" eb="39">
      <t>ミギシタ</t>
    </rPh>
    <rPh sb="42" eb="44">
      <t>ガイトウ</t>
    </rPh>
    <rPh sb="44" eb="45">
      <t>ラン</t>
    </rPh>
    <phoneticPr fontId="1"/>
  </si>
  <si>
    <r>
      <rPr>
        <sz val="8"/>
        <color rgb="FFFF3300"/>
        <rFont val="メイリオ"/>
        <family val="3"/>
        <charset val="128"/>
      </rPr>
      <t>※6</t>
    </r>
    <r>
      <rPr>
        <sz val="8"/>
        <rFont val="メイリオ"/>
        <family val="3"/>
        <charset val="128"/>
      </rPr>
      <t>　講演大会には参加せず懇親会のみに参加する場合です。（例：付設展示会の展示説明者で招待の対象外となる方）</t>
    </r>
    <rPh sb="3" eb="7">
      <t>コウエンタイカイ</t>
    </rPh>
    <rPh sb="9" eb="11">
      <t>サンカ</t>
    </rPh>
    <rPh sb="13" eb="16">
      <t>コンシンカイ</t>
    </rPh>
    <rPh sb="19" eb="21">
      <t>サンカ</t>
    </rPh>
    <rPh sb="23" eb="25">
      <t>バアイ</t>
    </rPh>
    <rPh sb="29" eb="30">
      <t>レイ</t>
    </rPh>
    <rPh sb="31" eb="35">
      <t>フセツテンジ</t>
    </rPh>
    <rPh sb="35" eb="36">
      <t>カイ</t>
    </rPh>
    <rPh sb="37" eb="39">
      <t>テンジ</t>
    </rPh>
    <rPh sb="39" eb="42">
      <t>セツメイシャ</t>
    </rPh>
    <rPh sb="43" eb="45">
      <t>ショウタイ</t>
    </rPh>
    <rPh sb="46" eb="49">
      <t>タイショウガイ</t>
    </rPh>
    <rPh sb="52" eb="53">
      <t>カタ</t>
    </rPh>
    <phoneticPr fontId="1"/>
  </si>
  <si>
    <r>
      <rPr>
        <sz val="8"/>
        <color rgb="FFFF3300"/>
        <rFont val="メイリオ"/>
        <family val="3"/>
        <charset val="128"/>
      </rPr>
      <t>※7</t>
    </r>
    <r>
      <rPr>
        <sz val="8"/>
        <rFont val="メイリオ"/>
        <family val="3"/>
        <charset val="128"/>
      </rPr>
      <t>　講演要旨をプログラムからダウンロード可。講演要旨集（冊子版）／懇親会を希望する場合は追加費用がかかります。</t>
    </r>
    <rPh sb="3" eb="5">
      <t>コウエン</t>
    </rPh>
    <rPh sb="5" eb="7">
      <t>ヨウシ</t>
    </rPh>
    <rPh sb="23" eb="25">
      <t>コウエン</t>
    </rPh>
    <rPh sb="25" eb="27">
      <t>ヨウシ</t>
    </rPh>
    <rPh sb="27" eb="28">
      <t>シュウ</t>
    </rPh>
    <rPh sb="29" eb="31">
      <t>サッシ</t>
    </rPh>
    <rPh sb="31" eb="32">
      <t>バン</t>
    </rPh>
    <rPh sb="34" eb="37">
      <t>コンシンカイ</t>
    </rPh>
    <rPh sb="38" eb="40">
      <t>キボウ</t>
    </rPh>
    <rPh sb="42" eb="44">
      <t>バアイ</t>
    </rPh>
    <rPh sb="45" eb="47">
      <t>ツイカ</t>
    </rPh>
    <rPh sb="47" eb="49">
      <t>ヒヨウ</t>
    </rPh>
    <phoneticPr fontId="1"/>
  </si>
  <si>
    <t xml:space="preserve">14,300円 </t>
    <rPh sb="6" eb="7">
      <t>エン</t>
    </rPh>
    <phoneticPr fontId="1"/>
  </si>
  <si>
    <t xml:space="preserve">12,200円 </t>
    <rPh sb="6" eb="7">
      <t>エン</t>
    </rPh>
    <phoneticPr fontId="1"/>
  </si>
  <si>
    <t xml:space="preserve">6,000円 </t>
    <rPh sb="5" eb="6">
      <t>エン</t>
    </rPh>
    <phoneticPr fontId="1"/>
  </si>
  <si>
    <t xml:space="preserve">20,700円 </t>
    <rPh sb="6" eb="7">
      <t>エン</t>
    </rPh>
    <phoneticPr fontId="1"/>
  </si>
  <si>
    <r>
      <t xml:space="preserve">　　　　懇親会 　　 </t>
    </r>
    <r>
      <rPr>
        <sz val="8"/>
        <color theme="1"/>
        <rFont val="メイリオ"/>
        <family val="3"/>
        <charset val="128"/>
      </rPr>
      <t>（+6,000円）</t>
    </r>
    <rPh sb="4" eb="7">
      <t>コンシンカイ</t>
    </rPh>
    <phoneticPr fontId="1"/>
  </si>
  <si>
    <t xml:space="preserve">10,500円 </t>
    <rPh sb="6" eb="7">
      <t>エン</t>
    </rPh>
    <phoneticPr fontId="1"/>
  </si>
  <si>
    <t xml:space="preserve"> 第153回講演大会（関東学院大学）参加申込書</t>
    <rPh sb="1" eb="2">
      <t>ダイ</t>
    </rPh>
    <rPh sb="5" eb="6">
      <t>カイ</t>
    </rPh>
    <rPh sb="6" eb="8">
      <t>コウエン</t>
    </rPh>
    <rPh sb="8" eb="10">
      <t>タイカイ</t>
    </rPh>
    <rPh sb="11" eb="15">
      <t>カントウガクイン</t>
    </rPh>
    <rPh sb="15" eb="17">
      <t>ダイガク</t>
    </rPh>
    <rPh sb="16" eb="17">
      <t>コウダイ</t>
    </rPh>
    <rPh sb="18" eb="20">
      <t>サンカ</t>
    </rPh>
    <rPh sb="20" eb="23">
      <t>モウシコミショ</t>
    </rPh>
    <phoneticPr fontId="1"/>
  </si>
  <si>
    <r>
      <t>　一般講演, シンポジウム，ポスター　</t>
    </r>
    <r>
      <rPr>
        <sz val="7.5"/>
        <color rgb="FFFF0000"/>
        <rFont val="メイリオ"/>
        <family val="3"/>
        <charset val="128"/>
      </rPr>
      <t>※2</t>
    </r>
    <phoneticPr fontId="1"/>
  </si>
  <si>
    <r>
      <t>　一般講演, シンポジウム，ポスター，懇親会　</t>
    </r>
    <r>
      <rPr>
        <sz val="7.5"/>
        <color rgb="FFFF0000"/>
        <rFont val="メイリオ"/>
        <family val="3"/>
        <charset val="128"/>
      </rPr>
      <t>※2 ※3</t>
    </r>
    <phoneticPr fontId="1"/>
  </si>
  <si>
    <r>
      <t xml:space="preserve">　学生（一般講演, シンポジウム，ポスター） </t>
    </r>
    <r>
      <rPr>
        <sz val="7.5"/>
        <color rgb="FFFF0000"/>
        <rFont val="メイリオ"/>
        <family val="3"/>
        <charset val="128"/>
      </rPr>
      <t>※2</t>
    </r>
    <phoneticPr fontId="1"/>
  </si>
  <si>
    <r>
      <t>　学生（一般講演, シンポジウム，ポスター，懇親会）　</t>
    </r>
    <r>
      <rPr>
        <sz val="7.5"/>
        <color rgb="FFFF0000"/>
        <rFont val="メイリオ"/>
        <family val="3"/>
        <charset val="128"/>
      </rPr>
      <t>※2 ※3</t>
    </r>
    <rPh sb="22" eb="25">
      <t>コンシンカイ</t>
    </rPh>
    <phoneticPr fontId="1"/>
  </si>
  <si>
    <r>
      <t>　懇親会のみ　</t>
    </r>
    <r>
      <rPr>
        <sz val="7.5"/>
        <color rgb="FFFF0000"/>
        <rFont val="メイリオ"/>
        <family val="3"/>
        <charset val="128"/>
      </rPr>
      <t>※6</t>
    </r>
    <rPh sb="1" eb="4">
      <t>コンシンカイ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</si>
</sst>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yyyy&quot;年&quot;mm&quot;月&quot;dd&quot;日&quot;;@"/>
    <numFmt numFmtId="177" formatCode="#,##0;[Red]#,##0"/>
    <numFmt numFmtId="178" formatCode="[&lt;=999]000;[&lt;=9999]000\-00;000\-0000"/>
    <numFmt numFmtId="179" formatCode="mm/dd"/>
  </numFmts>
  <fonts count="2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b/>
      <sz val="11"/>
      <color theme="0"/>
      <name val="メイリオ"/>
      <family val="3"/>
      <charset val="128"/>
    </font>
    <font>
      <sz val="10"/>
      <color theme="1"/>
      <name val="Meiryo UI"/>
      <family val="3"/>
      <charset val="128"/>
    </font>
    <font>
      <sz val="10"/>
      <name val="メイリオ"/>
      <family val="3"/>
      <charset val="128"/>
    </font>
    <font>
      <sz val="10"/>
      <color theme="0"/>
      <name val="メイリオ"/>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8"/>
      <name val="メイリオ"/>
      <family val="3"/>
      <charset val="128"/>
    </font>
    <font>
      <sz val="8"/>
      <color rgb="FFFF3300"/>
      <name val="メイリオ"/>
      <family val="3"/>
      <charset val="128"/>
    </font>
    <font>
      <b/>
      <sz val="14"/>
      <color theme="4" tint="-0.249977111117893"/>
      <name val="メイリオ"/>
      <family val="3"/>
      <charset val="128"/>
    </font>
    <font>
      <sz val="9"/>
      <color rgb="FF000000"/>
      <name val="Meiryo UI"/>
      <family val="3"/>
      <charset val="128"/>
    </font>
    <font>
      <b/>
      <sz val="12"/>
      <color rgb="FFFFE285"/>
      <name val="メイリオ"/>
      <family val="3"/>
      <charset val="128"/>
    </font>
    <font>
      <sz val="7.5"/>
      <color theme="1"/>
      <name val="メイリオ"/>
      <family val="3"/>
      <charset val="128"/>
    </font>
    <font>
      <sz val="7.5"/>
      <color rgb="FFFF0000"/>
      <name val="メイリオ"/>
      <family val="3"/>
      <charset val="128"/>
    </font>
  </fonts>
  <fills count="1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6337778862885"/>
        <bgColor indexed="64"/>
      </patternFill>
    </fill>
    <fill>
      <patternFill patternType="solid">
        <fgColor rgb="FFE6EBF6"/>
        <bgColor indexed="64"/>
      </patternFill>
    </fill>
    <fill>
      <patternFill patternType="solid">
        <fgColor theme="4" tint="-0.249977111117893"/>
        <bgColor indexed="64"/>
      </patternFill>
    </fill>
    <fill>
      <patternFill patternType="solid">
        <fgColor rgb="FF00B0F0"/>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7" fillId="0" borderId="0" applyNumberFormat="0" applyFill="0" applyBorder="0" applyAlignment="0">
      <alignment vertical="center"/>
    </xf>
  </cellStyleXfs>
  <cellXfs count="103">
    <xf numFmtId="0" fontId="0" fillId="0" borderId="0" xfId="0">
      <alignment vertical="center"/>
    </xf>
    <xf numFmtId="0" fontId="0" fillId="2" borderId="1" xfId="0" applyFill="1" applyBorder="1" applyAlignment="1">
      <alignment horizontal="center" vertical="center"/>
    </xf>
    <xf numFmtId="41" fontId="0" fillId="2" borderId="1" xfId="0" applyNumberFormat="1" applyFill="1" applyBorder="1" applyAlignment="1">
      <alignment horizontal="center" vertical="center"/>
    </xf>
    <xf numFmtId="41" fontId="11" fillId="3" borderId="1" xfId="0" applyNumberFormat="1" applyFont="1" applyFill="1" applyBorder="1" applyAlignment="1">
      <alignment horizontal="center" vertical="center"/>
    </xf>
    <xf numFmtId="177" fontId="11" fillId="3" borderId="1" xfId="0" applyNumberFormat="1" applyFont="1" applyFill="1" applyBorder="1" applyAlignment="1">
      <alignment horizontal="center" vertical="center"/>
    </xf>
    <xf numFmtId="177" fontId="0" fillId="2" borderId="1" xfId="0" applyNumberFormat="1" applyFill="1" applyBorder="1" applyAlignment="1">
      <alignment horizontal="center" vertical="center"/>
    </xf>
    <xf numFmtId="0" fontId="0" fillId="4" borderId="1" xfId="0" applyFill="1" applyBorder="1" applyAlignment="1">
      <alignment horizontal="center" vertical="center"/>
    </xf>
    <xf numFmtId="0" fontId="0" fillId="0" borderId="1" xfId="0" applyBorder="1">
      <alignment vertical="center"/>
    </xf>
    <xf numFmtId="0" fontId="0" fillId="5" borderId="1" xfId="0" applyFill="1" applyBorder="1" applyAlignment="1">
      <alignment horizontal="center" vertical="center"/>
    </xf>
    <xf numFmtId="0" fontId="0" fillId="6" borderId="1" xfId="0" applyFill="1" applyBorder="1">
      <alignment vertical="center"/>
    </xf>
    <xf numFmtId="0" fontId="0" fillId="7" borderId="1" xfId="0" applyFill="1" applyBorder="1" applyAlignment="1">
      <alignment horizontal="center" vertical="center"/>
    </xf>
    <xf numFmtId="41" fontId="0" fillId="0" borderId="1" xfId="0" applyNumberFormat="1" applyBorder="1">
      <alignmen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41" fontId="0" fillId="0" borderId="1" xfId="0" applyNumberFormat="1" applyBorder="1" applyProtection="1">
      <alignment vertical="center"/>
      <protection locked="0"/>
    </xf>
    <xf numFmtId="178"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177" fontId="11" fillId="11" borderId="1" xfId="0" applyNumberFormat="1" applyFont="1" applyFill="1" applyBorder="1" applyAlignment="1">
      <alignment horizontal="center" vertical="center"/>
    </xf>
    <xf numFmtId="0" fontId="2" fillId="0" borderId="0" xfId="0" applyFont="1">
      <alignment vertical="center"/>
    </xf>
    <xf numFmtId="0" fontId="8" fillId="0" borderId="0" xfId="0" applyFont="1" applyAlignment="1"/>
    <xf numFmtId="0" fontId="3" fillId="0" borderId="0" xfId="0" applyFont="1" applyAlignment="1">
      <alignment horizontal="center"/>
    </xf>
    <xf numFmtId="0" fontId="3" fillId="0" borderId="0" xfId="0" applyFont="1" applyAlignment="1"/>
    <xf numFmtId="176" fontId="3" fillId="0" borderId="0" xfId="0" applyNumberFormat="1" applyFont="1" applyAlignment="1">
      <alignment horizont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shrinkToFit="1"/>
    </xf>
    <xf numFmtId="0" fontId="3"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7"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4" fillId="9" borderId="1" xfId="0" applyFont="1" applyFill="1" applyBorder="1" applyAlignment="1">
      <alignment horizontal="center" vertical="center" shrinkToFit="1"/>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3" fillId="0" borderId="0" xfId="0" applyFont="1" applyAlignment="1">
      <alignment horizontal="left"/>
    </xf>
    <xf numFmtId="0" fontId="0" fillId="12" borderId="1" xfId="0" applyFill="1" applyBorder="1" applyAlignment="1">
      <alignment horizontal="center" vertical="center"/>
    </xf>
    <xf numFmtId="0" fontId="5" fillId="0" borderId="0" xfId="0" applyFont="1" applyAlignment="1"/>
    <xf numFmtId="56" fontId="0" fillId="6" borderId="1" xfId="0" applyNumberFormat="1" applyFill="1" applyBorder="1">
      <alignment vertical="center"/>
    </xf>
    <xf numFmtId="179" fontId="0" fillId="0" borderId="1" xfId="0" applyNumberFormat="1" applyBorder="1" applyAlignment="1" applyProtection="1">
      <alignment horizontal="left" vertical="center"/>
      <protection locked="0"/>
    </xf>
    <xf numFmtId="179" fontId="0" fillId="0" borderId="1" xfId="0" applyNumberFormat="1" applyBorder="1" applyAlignment="1" applyProtection="1">
      <alignment horizontal="center" vertical="center"/>
      <protection locked="0"/>
    </xf>
    <xf numFmtId="0" fontId="6" fillId="10" borderId="0" xfId="0" applyFont="1" applyFill="1" applyAlignment="1">
      <alignment horizontal="right" vertical="center"/>
    </xf>
    <xf numFmtId="0" fontId="15" fillId="0" borderId="0" xfId="0" applyFont="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0" xfId="0" applyFont="1" applyAlignment="1">
      <alignment horizontal="right"/>
    </xf>
    <xf numFmtId="0" fontId="6" fillId="10" borderId="0" xfId="0" applyFont="1" applyFill="1" applyAlignment="1">
      <alignment horizontal="left" vertical="center"/>
    </xf>
    <xf numFmtId="0" fontId="17" fillId="10" borderId="0" xfId="1" applyFill="1" applyAlignment="1" applyProtection="1">
      <alignment horizontal="center" vertical="center"/>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3" fillId="0" borderId="0" xfId="0" applyFont="1" applyAlignment="1">
      <alignment horizontal="left"/>
    </xf>
    <xf numFmtId="0" fontId="8" fillId="0" borderId="2"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3" xfId="0" applyFont="1" applyBorder="1" applyAlignment="1" applyProtection="1">
      <alignment horizontal="left" vertical="center" indent="1"/>
      <protection locked="0"/>
    </xf>
    <xf numFmtId="0" fontId="3" fillId="8" borderId="6" xfId="0" applyFont="1" applyFill="1" applyBorder="1" applyAlignment="1">
      <alignment horizontal="left" wrapText="1"/>
    </xf>
    <xf numFmtId="0" fontId="3" fillId="8" borderId="7" xfId="0" applyFont="1" applyFill="1" applyBorder="1" applyAlignment="1">
      <alignment horizontal="left" wrapText="1"/>
    </xf>
    <xf numFmtId="0" fontId="3" fillId="8" borderId="8" xfId="0" applyFont="1" applyFill="1" applyBorder="1" applyAlignment="1">
      <alignment horizontal="left" wrapText="1"/>
    </xf>
    <xf numFmtId="0" fontId="5" fillId="0" borderId="0" xfId="0" applyFont="1" applyAlignment="1">
      <alignment horizontal="left"/>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3" fillId="0" borderId="0" xfId="0" applyFont="1" applyAlignment="1">
      <alignment horizontal="left" shrinkToFi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3" fillId="8" borderId="2"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3"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6" fillId="10" borderId="0" xfId="0" applyFont="1" applyFill="1" applyAlignment="1">
      <alignment horizontal="center" vertical="center"/>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7" fillId="8"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8" borderId="9" xfId="0" applyFont="1" applyFill="1" applyBorder="1" applyAlignment="1">
      <alignment horizontal="left" vertical="top" wrapText="1"/>
    </xf>
    <xf numFmtId="0" fontId="3" fillId="8" borderId="5" xfId="0" applyFont="1" applyFill="1" applyBorder="1" applyAlignment="1">
      <alignment horizontal="left" vertical="top" wrapText="1"/>
    </xf>
    <xf numFmtId="0" fontId="3" fillId="8" borderId="10" xfId="0" applyFont="1" applyFill="1" applyBorder="1" applyAlignment="1">
      <alignment horizontal="left" vertical="top" wrapText="1"/>
    </xf>
    <xf numFmtId="0" fontId="3" fillId="0" borderId="5"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6" xfId="0" applyFont="1" applyBorder="1" applyAlignment="1" applyProtection="1">
      <alignment horizontal="left" vertical="top" shrinkToFit="1"/>
      <protection locked="0"/>
    </xf>
    <xf numFmtId="0" fontId="3" fillId="0" borderId="7" xfId="0" applyFont="1" applyBorder="1" applyAlignment="1" applyProtection="1">
      <alignment horizontal="left" vertical="top" shrinkToFit="1"/>
      <protection locked="0"/>
    </xf>
    <xf numFmtId="0" fontId="3" fillId="0" borderId="8" xfId="0" applyFont="1" applyBorder="1" applyAlignment="1" applyProtection="1">
      <alignment horizontal="left" vertical="top" shrinkToFit="1"/>
      <protection locked="0"/>
    </xf>
    <xf numFmtId="0" fontId="3" fillId="0" borderId="9" xfId="0" applyFont="1" applyBorder="1" applyAlignment="1" applyProtection="1">
      <alignment horizontal="left" vertical="top" shrinkToFit="1"/>
      <protection locked="0"/>
    </xf>
    <xf numFmtId="0" fontId="3" fillId="0" borderId="5" xfId="0" applyFont="1" applyBorder="1" applyAlignment="1" applyProtection="1">
      <alignment horizontal="left" vertical="top" shrinkToFit="1"/>
      <protection locked="0"/>
    </xf>
    <xf numFmtId="0" fontId="3" fillId="0" borderId="10" xfId="0" applyFont="1" applyBorder="1" applyAlignment="1" applyProtection="1">
      <alignment horizontal="left" vertical="top" shrinkToFit="1"/>
      <protection locked="0"/>
    </xf>
    <xf numFmtId="0" fontId="18" fillId="9" borderId="2" xfId="0" applyFont="1" applyFill="1" applyBorder="1" applyAlignment="1">
      <alignment horizontal="left" vertical="center" shrinkToFit="1"/>
    </xf>
    <xf numFmtId="0" fontId="18" fillId="9" borderId="4" xfId="0" applyFont="1" applyFill="1" applyBorder="1" applyAlignment="1">
      <alignment horizontal="left" vertical="center" shrinkToFit="1"/>
    </xf>
    <xf numFmtId="0" fontId="18" fillId="9" borderId="3" xfId="0" applyFont="1" applyFill="1" applyBorder="1" applyAlignment="1">
      <alignment horizontal="left" vertical="center" shrinkToFit="1"/>
    </xf>
  </cellXfs>
  <cellStyles count="2">
    <cellStyle name="ハイパーリンク" xfId="1" builtinId="8" customBuiltin="1"/>
    <cellStyle name="標準" xfId="0" builtinId="0"/>
  </cellStyles>
  <dxfs count="22">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1"/>
        </patternFill>
      </fill>
    </dxf>
    <dxf>
      <fill>
        <patternFill>
          <bgColor theme="7"/>
        </patternFill>
      </fill>
    </dxf>
    <dxf>
      <fill>
        <patternFill>
          <bgColor theme="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colors>
    <mruColors>
      <color rgb="FFFFE285"/>
      <color rgb="FFE6EBF6"/>
      <color rgb="FF00FFCC"/>
      <color rgb="FFCCECFF"/>
      <color rgb="FFCCCCFF"/>
      <color rgb="FF66FFFF"/>
      <color rgb="FF99CCFF"/>
      <color rgb="FF66FFCC"/>
      <color rgb="FF00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事務局用!$B$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checked="Checked" fmlaLink="事務局用!$B$11" lockText="1" noThreeD="1"/>
</file>

<file path=xl/ctrlProps/ctrlProp21.xml><?xml version="1.0" encoding="utf-8"?>
<formControlPr xmlns="http://schemas.microsoft.com/office/spreadsheetml/2009/9/main" objectType="CheckBox" fmlaLink="事務局用!$B$12" lockText="1" noThreeD="1"/>
</file>

<file path=xl/ctrlProps/ctrlProp22.xml><?xml version="1.0" encoding="utf-8"?>
<formControlPr xmlns="http://schemas.microsoft.com/office/spreadsheetml/2009/9/main" objectType="CheckBox" fmlaLink="事務局用!$B$13"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事務局用!$B$16" lockText="1" noThreeD="1"/>
</file>

<file path=xl/ctrlProps/ctrlProp26.xml><?xml version="1.0" encoding="utf-8"?>
<formControlPr xmlns="http://schemas.microsoft.com/office/spreadsheetml/2009/9/main" objectType="CheckBox" fmlaLink="事務局用!$B$17"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事務局用!$B$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8</xdr:col>
      <xdr:colOff>45983</xdr:colOff>
      <xdr:row>1</xdr:row>
      <xdr:rowOff>275896</xdr:rowOff>
    </xdr:from>
    <xdr:to>
      <xdr:col>8</xdr:col>
      <xdr:colOff>1149569</xdr:colOff>
      <xdr:row>1</xdr:row>
      <xdr:rowOff>275896</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723086" y="591206"/>
          <a:ext cx="1103586"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238125</xdr:colOff>
          <xdr:row>7</xdr:row>
          <xdr:rowOff>57150</xdr:rowOff>
        </xdr:from>
        <xdr:to>
          <xdr:col>4</xdr:col>
          <xdr:colOff>523875</xdr:colOff>
          <xdr:row>7</xdr:row>
          <xdr:rowOff>276225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57150</xdr:rowOff>
        </xdr:from>
        <xdr:to>
          <xdr:col>7</xdr:col>
          <xdr:colOff>209550</xdr:colOff>
          <xdr:row>7</xdr:row>
          <xdr:rowOff>276225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8</xdr:col>
          <xdr:colOff>809625</xdr:colOff>
          <xdr:row>8</xdr:row>
          <xdr:rowOff>9525</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200025</xdr:rowOff>
        </xdr:from>
        <xdr:to>
          <xdr:col>5</xdr:col>
          <xdr:colOff>381000</xdr:colOff>
          <xdr:row>16</xdr:row>
          <xdr:rowOff>276225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200025</xdr:rowOff>
        </xdr:from>
        <xdr:to>
          <xdr:col>7</xdr:col>
          <xdr:colOff>381000</xdr:colOff>
          <xdr:row>16</xdr:row>
          <xdr:rowOff>276225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200025</xdr:rowOff>
        </xdr:from>
        <xdr:to>
          <xdr:col>8</xdr:col>
          <xdr:colOff>361950</xdr:colOff>
          <xdr:row>16</xdr:row>
          <xdr:rowOff>276225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295275</xdr:rowOff>
        </xdr:from>
        <xdr:to>
          <xdr:col>5</xdr:col>
          <xdr:colOff>381000</xdr:colOff>
          <xdr:row>17</xdr:row>
          <xdr:rowOff>285750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295275</xdr:rowOff>
        </xdr:from>
        <xdr:to>
          <xdr:col>7</xdr:col>
          <xdr:colOff>381000</xdr:colOff>
          <xdr:row>17</xdr:row>
          <xdr:rowOff>285750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295275</xdr:rowOff>
        </xdr:from>
        <xdr:to>
          <xdr:col>8</xdr:col>
          <xdr:colOff>361950</xdr:colOff>
          <xdr:row>17</xdr:row>
          <xdr:rowOff>285750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17</xdr:row>
          <xdr:rowOff>285750</xdr:rowOff>
        </xdr:from>
        <xdr:to>
          <xdr:col>5</xdr:col>
          <xdr:colOff>381000</xdr:colOff>
          <xdr:row>18</xdr:row>
          <xdr:rowOff>276225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285750</xdr:rowOff>
        </xdr:from>
        <xdr:to>
          <xdr:col>8</xdr:col>
          <xdr:colOff>361950</xdr:colOff>
          <xdr:row>18</xdr:row>
          <xdr:rowOff>276225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295275</xdr:rowOff>
        </xdr:from>
        <xdr:to>
          <xdr:col>5</xdr:col>
          <xdr:colOff>381000</xdr:colOff>
          <xdr:row>19</xdr:row>
          <xdr:rowOff>276225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295275</xdr:rowOff>
        </xdr:from>
        <xdr:to>
          <xdr:col>8</xdr:col>
          <xdr:colOff>361950</xdr:colOff>
          <xdr:row>19</xdr:row>
          <xdr:rowOff>276225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295275</xdr:rowOff>
        </xdr:from>
        <xdr:to>
          <xdr:col>5</xdr:col>
          <xdr:colOff>381000</xdr:colOff>
          <xdr:row>20</xdr:row>
          <xdr:rowOff>276225</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295275</xdr:rowOff>
        </xdr:from>
        <xdr:to>
          <xdr:col>7</xdr:col>
          <xdr:colOff>381000</xdr:colOff>
          <xdr:row>20</xdr:row>
          <xdr:rowOff>276225</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295275</xdr:rowOff>
        </xdr:from>
        <xdr:to>
          <xdr:col>8</xdr:col>
          <xdr:colOff>361950</xdr:colOff>
          <xdr:row>20</xdr:row>
          <xdr:rowOff>276225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104775</xdr:rowOff>
        </xdr:from>
        <xdr:to>
          <xdr:col>3</xdr:col>
          <xdr:colOff>390525</xdr:colOff>
          <xdr:row>29</xdr:row>
          <xdr:rowOff>123825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15</xdr:row>
          <xdr:rowOff>0</xdr:rowOff>
        </xdr:from>
        <xdr:to>
          <xdr:col>8</xdr:col>
          <xdr:colOff>847725</xdr:colOff>
          <xdr:row>35</xdr:row>
          <xdr:rowOff>38100</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36</xdr:row>
          <xdr:rowOff>66675</xdr:rowOff>
        </xdr:from>
        <xdr:to>
          <xdr:col>8</xdr:col>
          <xdr:colOff>847725</xdr:colOff>
          <xdr:row>38</xdr:row>
          <xdr:rowOff>38100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40</xdr:row>
          <xdr:rowOff>28575</xdr:rowOff>
        </xdr:from>
        <xdr:to>
          <xdr:col>2</xdr:col>
          <xdr:colOff>514350</xdr:colOff>
          <xdr:row>41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40</xdr:row>
          <xdr:rowOff>28575</xdr:rowOff>
        </xdr:from>
        <xdr:to>
          <xdr:col>3</xdr:col>
          <xdr:colOff>523875</xdr:colOff>
          <xdr:row>41</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40</xdr:row>
          <xdr:rowOff>28575</xdr:rowOff>
        </xdr:from>
        <xdr:to>
          <xdr:col>4</xdr:col>
          <xdr:colOff>733425</xdr:colOff>
          <xdr:row>41</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33</xdr:row>
          <xdr:rowOff>209550</xdr:rowOff>
        </xdr:from>
        <xdr:to>
          <xdr:col>3</xdr:col>
          <xdr:colOff>542925</xdr:colOff>
          <xdr:row>35</xdr:row>
          <xdr:rowOff>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33</xdr:row>
          <xdr:rowOff>209550</xdr:rowOff>
        </xdr:from>
        <xdr:to>
          <xdr:col>7</xdr:col>
          <xdr:colOff>285750</xdr:colOff>
          <xdr:row>35</xdr:row>
          <xdr:rowOff>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9525</xdr:rowOff>
        </xdr:from>
        <xdr:to>
          <xdr:col>7</xdr:col>
          <xdr:colOff>400050</xdr:colOff>
          <xdr:row>28</xdr:row>
          <xdr:rowOff>257175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228600</xdr:rowOff>
        </xdr:from>
        <xdr:to>
          <xdr:col>7</xdr:col>
          <xdr:colOff>400050</xdr:colOff>
          <xdr:row>29</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616064</xdr:colOff>
      <xdr:row>28</xdr:row>
      <xdr:rowOff>184547</xdr:rowOff>
    </xdr:from>
    <xdr:to>
      <xdr:col>7</xdr:col>
      <xdr:colOff>11907</xdr:colOff>
      <xdr:row>29</xdr:row>
      <xdr:rowOff>95930</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4074830" y="6024563"/>
          <a:ext cx="378108" cy="179273"/>
        </a:xfrm>
        <a:prstGeom prst="rightArrow">
          <a:avLst>
            <a:gd name="adj1" fmla="val 27777"/>
            <a:gd name="adj2" fmla="val 70130"/>
          </a:avLst>
        </a:prstGeom>
        <a:solidFill>
          <a:schemeClr val="bg1">
            <a:lumMod val="7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meeting@sfj.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3"/>
  <sheetViews>
    <sheetView showGridLines="0" tabSelected="1" zoomScaleNormal="100" workbookViewId="0">
      <selection activeCell="C5" sqref="C5:E5"/>
    </sheetView>
  </sheetViews>
  <sheetFormatPr defaultRowHeight="16.5" x14ac:dyDescent="0.4"/>
  <cols>
    <col min="1" max="1" width="5.75" style="24" customWidth="1"/>
    <col min="2" max="2" width="6" style="26" customWidth="1"/>
    <col min="3" max="3" width="13.125" style="26" customWidth="1"/>
    <col min="4" max="5" width="10.25" style="24" customWidth="1"/>
    <col min="6" max="6" width="10" style="24" customWidth="1"/>
    <col min="7" max="7" width="2.875" style="24" customWidth="1"/>
    <col min="8" max="8" width="12.75" style="24" customWidth="1"/>
    <col min="9" max="9" width="12.125" style="24" customWidth="1"/>
    <col min="10" max="16384" width="9" style="24"/>
  </cols>
  <sheetData>
    <row r="1" spans="1:9" s="19" customFormat="1" ht="19.5" x14ac:dyDescent="0.4">
      <c r="A1" s="42" t="s">
        <v>67</v>
      </c>
      <c r="B1" s="42"/>
      <c r="C1" s="42"/>
      <c r="D1" s="42"/>
      <c r="E1" s="51" t="s">
        <v>76</v>
      </c>
      <c r="F1" s="51"/>
      <c r="G1" s="51"/>
      <c r="H1" s="50" t="s">
        <v>16</v>
      </c>
      <c r="I1" s="50"/>
    </row>
    <row r="2" spans="1:9" s="22" customFormat="1" ht="19.5" customHeight="1" x14ac:dyDescent="0.4">
      <c r="A2" s="20" t="s">
        <v>14</v>
      </c>
      <c r="B2" s="20"/>
      <c r="C2" s="21"/>
      <c r="G2" s="49" t="s">
        <v>13</v>
      </c>
      <c r="H2" s="49"/>
      <c r="I2" s="23"/>
    </row>
    <row r="3" spans="1:9" ht="18.75" customHeight="1" x14ac:dyDescent="0.4">
      <c r="A3" s="43" t="s">
        <v>97</v>
      </c>
      <c r="B3" s="43"/>
      <c r="C3" s="43"/>
      <c r="D3" s="43"/>
      <c r="E3" s="43"/>
      <c r="F3" s="43"/>
      <c r="G3" s="43"/>
      <c r="H3" s="43"/>
      <c r="I3" s="43"/>
    </row>
    <row r="4" spans="1:9" x14ac:dyDescent="0.4">
      <c r="A4" s="25" t="s">
        <v>7</v>
      </c>
      <c r="B4" s="25"/>
    </row>
    <row r="5" spans="1:9" ht="28.5" customHeight="1" x14ac:dyDescent="0.4">
      <c r="A5" s="44" t="s">
        <v>1</v>
      </c>
      <c r="B5" s="44"/>
      <c r="C5" s="46"/>
      <c r="D5" s="47"/>
      <c r="E5" s="48"/>
      <c r="F5" s="28" t="s">
        <v>0</v>
      </c>
      <c r="G5" s="52"/>
      <c r="H5" s="53"/>
      <c r="I5" s="54"/>
    </row>
    <row r="6" spans="1:9" ht="28.5" customHeight="1" x14ac:dyDescent="0.4">
      <c r="A6" s="44" t="s">
        <v>3</v>
      </c>
      <c r="B6" s="44"/>
      <c r="C6" s="29" t="s">
        <v>4</v>
      </c>
      <c r="D6" s="55"/>
      <c r="E6" s="56"/>
      <c r="F6" s="56"/>
      <c r="G6" s="56"/>
      <c r="H6" s="56"/>
      <c r="I6" s="57"/>
    </row>
    <row r="7" spans="1:9" ht="28.5" customHeight="1" x14ac:dyDescent="0.4">
      <c r="A7" s="44"/>
      <c r="B7" s="44"/>
      <c r="C7" s="29" t="s">
        <v>5</v>
      </c>
      <c r="D7" s="55"/>
      <c r="E7" s="56"/>
      <c r="F7" s="56"/>
      <c r="G7" s="56"/>
      <c r="H7" s="56"/>
      <c r="I7" s="57"/>
    </row>
    <row r="8" spans="1:9" ht="28.5" customHeight="1" x14ac:dyDescent="0.4">
      <c r="A8" s="45" t="s">
        <v>11</v>
      </c>
      <c r="B8" s="45"/>
      <c r="C8" s="29" t="s">
        <v>6</v>
      </c>
      <c r="D8" s="58" t="s">
        <v>69</v>
      </c>
      <c r="E8" s="59"/>
      <c r="F8" s="59"/>
      <c r="G8" s="59"/>
      <c r="H8" s="59"/>
      <c r="I8" s="60"/>
    </row>
    <row r="9" spans="1:9" ht="28.5" customHeight="1" x14ac:dyDescent="0.4">
      <c r="A9" s="45"/>
      <c r="B9" s="45"/>
      <c r="C9" s="29" t="s">
        <v>2</v>
      </c>
      <c r="D9" s="55"/>
      <c r="E9" s="56"/>
      <c r="F9" s="56"/>
      <c r="G9" s="56"/>
      <c r="H9" s="56"/>
      <c r="I9" s="57"/>
    </row>
    <row r="10" spans="1:9" ht="28.5" customHeight="1" x14ac:dyDescent="0.4">
      <c r="A10" s="45"/>
      <c r="B10" s="45"/>
      <c r="C10" s="29" t="s">
        <v>9</v>
      </c>
      <c r="D10" s="55"/>
      <c r="E10" s="56"/>
      <c r="F10" s="56"/>
      <c r="G10" s="56"/>
      <c r="H10" s="56"/>
      <c r="I10" s="57"/>
    </row>
    <row r="11" spans="1:9" ht="28.5" customHeight="1" x14ac:dyDescent="0.4">
      <c r="A11" s="69" t="s">
        <v>58</v>
      </c>
      <c r="B11" s="70"/>
      <c r="C11" s="30" t="s">
        <v>48</v>
      </c>
      <c r="D11" s="62"/>
      <c r="E11" s="63"/>
      <c r="F11" s="63"/>
      <c r="G11" s="63"/>
      <c r="H11" s="63"/>
      <c r="I11" s="64"/>
    </row>
    <row r="12" spans="1:9" ht="3.95" customHeight="1" x14ac:dyDescent="0.4">
      <c r="D12" s="26"/>
      <c r="E12" s="26"/>
      <c r="F12" s="26"/>
      <c r="G12" s="26"/>
      <c r="H12" s="26"/>
      <c r="I12" s="26"/>
    </row>
    <row r="13" spans="1:9" ht="12" customHeight="1" x14ac:dyDescent="0.35">
      <c r="A13" s="71" t="s">
        <v>54</v>
      </c>
      <c r="B13" s="71"/>
      <c r="C13" s="71"/>
      <c r="D13" s="71"/>
      <c r="E13" s="71"/>
      <c r="F13" s="71"/>
      <c r="G13" s="71"/>
      <c r="H13" s="71"/>
      <c r="I13" s="71"/>
    </row>
    <row r="14" spans="1:9" ht="6" customHeight="1" x14ac:dyDescent="0.4"/>
    <row r="15" spans="1:9" x14ac:dyDescent="0.4">
      <c r="A15" s="25" t="s">
        <v>8</v>
      </c>
      <c r="B15" s="25"/>
    </row>
    <row r="16" spans="1:9" x14ac:dyDescent="0.4">
      <c r="A16" s="31" t="s">
        <v>57</v>
      </c>
      <c r="B16" s="74" t="s">
        <v>55</v>
      </c>
      <c r="C16" s="75"/>
      <c r="D16" s="75"/>
      <c r="E16" s="76"/>
      <c r="F16" s="77" t="s">
        <v>84</v>
      </c>
      <c r="G16" s="78"/>
      <c r="H16" s="32" t="s">
        <v>86</v>
      </c>
      <c r="I16" s="27" t="s">
        <v>12</v>
      </c>
    </row>
    <row r="17" spans="1:9" ht="24" customHeight="1" x14ac:dyDescent="0.4">
      <c r="A17" s="33" t="s">
        <v>39</v>
      </c>
      <c r="B17" s="100" t="s">
        <v>98</v>
      </c>
      <c r="C17" s="101"/>
      <c r="D17" s="101"/>
      <c r="E17" s="102"/>
      <c r="F17" s="72" t="s">
        <v>61</v>
      </c>
      <c r="G17" s="73"/>
      <c r="H17" s="34" t="s">
        <v>62</v>
      </c>
      <c r="I17" s="34" t="s">
        <v>63</v>
      </c>
    </row>
    <row r="18" spans="1:9" ht="24" customHeight="1" x14ac:dyDescent="0.4">
      <c r="A18" s="33" t="s">
        <v>56</v>
      </c>
      <c r="B18" s="100" t="s">
        <v>99</v>
      </c>
      <c r="C18" s="101"/>
      <c r="D18" s="101"/>
      <c r="E18" s="102"/>
      <c r="F18" s="72" t="s">
        <v>91</v>
      </c>
      <c r="G18" s="73"/>
      <c r="H18" s="34" t="s">
        <v>92</v>
      </c>
      <c r="I18" s="34" t="s">
        <v>94</v>
      </c>
    </row>
    <row r="19" spans="1:9" ht="24" customHeight="1" x14ac:dyDescent="0.4">
      <c r="A19" s="33" t="s">
        <v>44</v>
      </c>
      <c r="B19" s="100" t="s">
        <v>100</v>
      </c>
      <c r="C19" s="101"/>
      <c r="D19" s="101"/>
      <c r="E19" s="102"/>
      <c r="F19" s="72" t="s">
        <v>64</v>
      </c>
      <c r="G19" s="73"/>
      <c r="H19" s="35" t="s">
        <v>10</v>
      </c>
      <c r="I19" s="34" t="s">
        <v>65</v>
      </c>
    </row>
    <row r="20" spans="1:9" ht="24" customHeight="1" x14ac:dyDescent="0.4">
      <c r="A20" s="33" t="s">
        <v>59</v>
      </c>
      <c r="B20" s="100" t="s">
        <v>101</v>
      </c>
      <c r="C20" s="101"/>
      <c r="D20" s="101"/>
      <c r="E20" s="102"/>
      <c r="F20" s="72" t="s">
        <v>62</v>
      </c>
      <c r="G20" s="73"/>
      <c r="H20" s="35" t="s">
        <v>10</v>
      </c>
      <c r="I20" s="34" t="s">
        <v>96</v>
      </c>
    </row>
    <row r="21" spans="1:9" ht="24" customHeight="1" x14ac:dyDescent="0.4">
      <c r="A21" s="33" t="s">
        <v>60</v>
      </c>
      <c r="B21" s="100" t="s">
        <v>102</v>
      </c>
      <c r="C21" s="101"/>
      <c r="D21" s="101"/>
      <c r="E21" s="102"/>
      <c r="F21" s="72" t="s">
        <v>93</v>
      </c>
      <c r="G21" s="73"/>
      <c r="H21" s="34" t="s">
        <v>93</v>
      </c>
      <c r="I21" s="34" t="s">
        <v>93</v>
      </c>
    </row>
    <row r="22" spans="1:9" ht="3.95" customHeight="1" x14ac:dyDescent="0.4">
      <c r="D22" s="26"/>
      <c r="E22" s="26"/>
      <c r="F22" s="26"/>
      <c r="G22" s="26"/>
      <c r="H22" s="26"/>
      <c r="I22" s="26"/>
    </row>
    <row r="23" spans="1:9" ht="12" customHeight="1" x14ac:dyDescent="0.35">
      <c r="A23" s="68" t="s">
        <v>49</v>
      </c>
      <c r="B23" s="68"/>
      <c r="C23" s="68"/>
      <c r="D23" s="68"/>
      <c r="E23" s="68"/>
      <c r="F23" s="68"/>
      <c r="G23" s="68"/>
      <c r="H23" s="68"/>
      <c r="I23" s="68"/>
    </row>
    <row r="24" spans="1:9" ht="12" customHeight="1" x14ac:dyDescent="0.35">
      <c r="A24" s="61" t="s">
        <v>88</v>
      </c>
      <c r="B24" s="61"/>
      <c r="C24" s="61"/>
      <c r="D24" s="61"/>
      <c r="E24" s="61"/>
      <c r="F24" s="61"/>
      <c r="G24" s="61"/>
      <c r="H24" s="61"/>
      <c r="I24" s="61"/>
    </row>
    <row r="25" spans="1:9" ht="12" customHeight="1" x14ac:dyDescent="0.35">
      <c r="A25" s="61" t="s">
        <v>83</v>
      </c>
      <c r="B25" s="61"/>
      <c r="C25" s="61"/>
      <c r="D25" s="61"/>
      <c r="E25" s="61"/>
      <c r="F25" s="61"/>
      <c r="G25" s="61"/>
      <c r="H25" s="61"/>
      <c r="I25" s="61"/>
    </row>
    <row r="26" spans="1:9" ht="12" customHeight="1" x14ac:dyDescent="0.35">
      <c r="A26" s="61" t="s">
        <v>85</v>
      </c>
      <c r="B26" s="61"/>
      <c r="C26" s="61"/>
      <c r="D26" s="61"/>
      <c r="E26" s="61"/>
      <c r="F26" s="61"/>
      <c r="G26" s="61"/>
      <c r="H26" s="61"/>
      <c r="I26" s="61"/>
    </row>
    <row r="27" spans="1:9" ht="12" customHeight="1" x14ac:dyDescent="0.35">
      <c r="A27" s="61" t="s">
        <v>89</v>
      </c>
      <c r="B27" s="61"/>
      <c r="C27" s="61"/>
      <c r="D27" s="61"/>
      <c r="E27" s="61"/>
      <c r="F27" s="61"/>
      <c r="G27" s="61"/>
      <c r="H27" s="61"/>
      <c r="I27" s="61"/>
    </row>
    <row r="28" spans="1:9" ht="9" customHeight="1" x14ac:dyDescent="0.4">
      <c r="D28" s="26"/>
      <c r="E28" s="26"/>
      <c r="F28" s="26"/>
      <c r="G28" s="26"/>
      <c r="H28" s="26"/>
      <c r="I28" s="26"/>
    </row>
    <row r="29" spans="1:9" ht="21" customHeight="1" x14ac:dyDescent="0.4">
      <c r="A29" s="65" t="s">
        <v>66</v>
      </c>
      <c r="B29" s="66"/>
      <c r="C29" s="67"/>
      <c r="D29" s="85" t="s">
        <v>80</v>
      </c>
      <c r="E29" s="86"/>
      <c r="F29" s="86"/>
      <c r="G29" s="80" t="s">
        <v>77</v>
      </c>
      <c r="H29" s="80"/>
      <c r="I29" s="81"/>
    </row>
    <row r="30" spans="1:9" ht="21" customHeight="1" x14ac:dyDescent="0.4">
      <c r="A30" s="89" t="s">
        <v>87</v>
      </c>
      <c r="B30" s="90"/>
      <c r="C30" s="91"/>
      <c r="D30" s="87"/>
      <c r="E30" s="88"/>
      <c r="F30" s="88"/>
      <c r="G30" s="92" t="s">
        <v>95</v>
      </c>
      <c r="H30" s="92"/>
      <c r="I30" s="93"/>
    </row>
    <row r="31" spans="1:9" ht="3.95" customHeight="1" x14ac:dyDescent="0.4">
      <c r="D31" s="26"/>
      <c r="E31" s="26"/>
      <c r="F31" s="26"/>
      <c r="G31" s="26"/>
      <c r="H31" s="26"/>
      <c r="I31" s="26"/>
    </row>
    <row r="32" spans="1:9" ht="12" customHeight="1" x14ac:dyDescent="0.35">
      <c r="A32" s="61" t="s">
        <v>90</v>
      </c>
      <c r="B32" s="61"/>
      <c r="C32" s="61"/>
      <c r="D32" s="61"/>
      <c r="E32" s="61"/>
      <c r="F32" s="61"/>
      <c r="G32" s="61"/>
      <c r="H32" s="61"/>
      <c r="I32" s="61"/>
    </row>
    <row r="33" spans="1:9" ht="9.75" customHeight="1" x14ac:dyDescent="0.35">
      <c r="B33" s="68"/>
      <c r="C33" s="68"/>
      <c r="D33" s="68"/>
      <c r="E33" s="68"/>
      <c r="F33" s="68"/>
      <c r="G33" s="68"/>
      <c r="H33" s="68"/>
      <c r="I33" s="68"/>
    </row>
    <row r="34" spans="1:9" ht="18.75" customHeight="1" x14ac:dyDescent="0.4">
      <c r="A34" s="36" t="s">
        <v>50</v>
      </c>
      <c r="B34" s="36"/>
      <c r="D34" s="44" t="s">
        <v>52</v>
      </c>
      <c r="E34" s="44"/>
      <c r="F34" s="44"/>
      <c r="G34" s="44" t="s">
        <v>86</v>
      </c>
      <c r="H34" s="44"/>
      <c r="I34" s="44"/>
    </row>
    <row r="35" spans="1:9" ht="21" customHeight="1" x14ac:dyDescent="0.4">
      <c r="A35" s="82" t="s">
        <v>51</v>
      </c>
      <c r="B35" s="82"/>
      <c r="C35" s="83"/>
      <c r="D35" s="84" t="s">
        <v>71</v>
      </c>
      <c r="E35" s="84"/>
      <c r="F35" s="84"/>
      <c r="G35" s="84" t="s">
        <v>70</v>
      </c>
      <c r="H35" s="84"/>
      <c r="I35" s="84"/>
    </row>
    <row r="36" spans="1:9" ht="9" customHeight="1" x14ac:dyDescent="0.4">
      <c r="D36" s="26"/>
      <c r="E36" s="26"/>
      <c r="F36" s="26"/>
      <c r="G36" s="26"/>
      <c r="H36" s="26"/>
      <c r="I36" s="26"/>
    </row>
    <row r="37" spans="1:9" ht="19.5" customHeight="1" x14ac:dyDescent="0.35">
      <c r="A37" s="25" t="s">
        <v>15</v>
      </c>
      <c r="B37" s="25"/>
      <c r="C37" s="25"/>
      <c r="D37" s="38"/>
      <c r="E37" s="68"/>
      <c r="F37" s="68"/>
      <c r="G37" s="68"/>
      <c r="H37" s="68"/>
      <c r="I37" s="68"/>
    </row>
    <row r="38" spans="1:9" ht="18" customHeight="1" x14ac:dyDescent="0.4">
      <c r="A38" s="94"/>
      <c r="B38" s="95"/>
      <c r="C38" s="95"/>
      <c r="D38" s="95"/>
      <c r="E38" s="95"/>
      <c r="F38" s="95"/>
      <c r="G38" s="95"/>
      <c r="H38" s="95"/>
      <c r="I38" s="96"/>
    </row>
    <row r="39" spans="1:9" ht="18" customHeight="1" x14ac:dyDescent="0.4">
      <c r="A39" s="97"/>
      <c r="B39" s="98"/>
      <c r="C39" s="98"/>
      <c r="D39" s="98"/>
      <c r="E39" s="98"/>
      <c r="F39" s="98"/>
      <c r="G39" s="98"/>
      <c r="H39" s="98"/>
      <c r="I39" s="99"/>
    </row>
    <row r="40" spans="1:9" ht="7.5" customHeight="1" x14ac:dyDescent="0.4">
      <c r="D40" s="26"/>
      <c r="E40" s="26"/>
      <c r="F40" s="36"/>
      <c r="G40" s="36"/>
      <c r="H40" s="36"/>
      <c r="I40" s="36"/>
    </row>
    <row r="41" spans="1:9" ht="21.75" customHeight="1" x14ac:dyDescent="0.4">
      <c r="A41" s="36" t="s">
        <v>68</v>
      </c>
      <c r="B41" s="36"/>
      <c r="C41" s="36"/>
      <c r="D41" s="36"/>
      <c r="E41" s="36"/>
    </row>
    <row r="42" spans="1:9" ht="3.95" customHeight="1" x14ac:dyDescent="0.4"/>
    <row r="43" spans="1:9" ht="18.75" x14ac:dyDescent="0.4">
      <c r="A43" s="79" t="s">
        <v>53</v>
      </c>
      <c r="B43" s="79"/>
      <c r="C43" s="79"/>
      <c r="D43" s="79"/>
      <c r="E43" s="79"/>
      <c r="F43" s="79"/>
      <c r="G43" s="79"/>
      <c r="H43" s="79"/>
      <c r="I43" s="79"/>
    </row>
  </sheetData>
  <sheetProtection sheet="1" objects="1" scenarios="1"/>
  <mergeCells count="50">
    <mergeCell ref="A43:I43"/>
    <mergeCell ref="B33:I33"/>
    <mergeCell ref="B20:E20"/>
    <mergeCell ref="G29:I29"/>
    <mergeCell ref="A35:C35"/>
    <mergeCell ref="D35:F35"/>
    <mergeCell ref="D34:F34"/>
    <mergeCell ref="G34:I34"/>
    <mergeCell ref="G35:I35"/>
    <mergeCell ref="F21:G21"/>
    <mergeCell ref="D29:F30"/>
    <mergeCell ref="A27:I27"/>
    <mergeCell ref="A23:I23"/>
    <mergeCell ref="A30:C30"/>
    <mergeCell ref="G30:I30"/>
    <mergeCell ref="A38:I39"/>
    <mergeCell ref="E37:I37"/>
    <mergeCell ref="A11:B11"/>
    <mergeCell ref="A13:I13"/>
    <mergeCell ref="F19:G19"/>
    <mergeCell ref="F20:G20"/>
    <mergeCell ref="B16:E16"/>
    <mergeCell ref="B17:E17"/>
    <mergeCell ref="B18:E18"/>
    <mergeCell ref="F16:G16"/>
    <mergeCell ref="F17:G17"/>
    <mergeCell ref="F18:G18"/>
    <mergeCell ref="A32:I32"/>
    <mergeCell ref="A25:I25"/>
    <mergeCell ref="D11:I11"/>
    <mergeCell ref="A26:I26"/>
    <mergeCell ref="A29:C29"/>
    <mergeCell ref="A24:I24"/>
    <mergeCell ref="B19:E19"/>
    <mergeCell ref="B21:E21"/>
    <mergeCell ref="A1:D1"/>
    <mergeCell ref="A3:I3"/>
    <mergeCell ref="A5:B5"/>
    <mergeCell ref="A6:B7"/>
    <mergeCell ref="A8:B10"/>
    <mergeCell ref="C5:E5"/>
    <mergeCell ref="G2:H2"/>
    <mergeCell ref="H1:I1"/>
    <mergeCell ref="E1:G1"/>
    <mergeCell ref="G5:I5"/>
    <mergeCell ref="D6:I6"/>
    <mergeCell ref="D7:I7"/>
    <mergeCell ref="D8:I8"/>
    <mergeCell ref="D9:I9"/>
    <mergeCell ref="D10:I10"/>
  </mergeCells>
  <phoneticPr fontId="1"/>
  <hyperlinks>
    <hyperlink ref="E1:G1" r:id="rId1" display="meeting@sfj.or.jp" xr:uid="{F3D396A8-4B1B-4349-A9DD-5A8191F4F0FF}"/>
  </hyperlinks>
  <printOptions horizontalCentered="1" verticalCentered="1"/>
  <pageMargins left="0.59055118110236227" right="0.59055118110236227" top="0.78740157480314965" bottom="0.59055118110236227"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3" r:id="rId5" name="Option Button 29">
              <controlPr defaultSize="0" autoFill="0" autoLine="0" autoPict="0">
                <anchor moveWithCells="1">
                  <from>
                    <xdr:col>4</xdr:col>
                    <xdr:colOff>238125</xdr:colOff>
                    <xdr:row>7</xdr:row>
                    <xdr:rowOff>57150</xdr:rowOff>
                  </from>
                  <to>
                    <xdr:col>4</xdr:col>
                    <xdr:colOff>523875</xdr:colOff>
                    <xdr:row>7</xdr:row>
                    <xdr:rowOff>276225</xdr:rowOff>
                  </to>
                </anchor>
              </controlPr>
            </control>
          </mc:Choice>
        </mc:AlternateContent>
        <mc:AlternateContent xmlns:mc="http://schemas.openxmlformats.org/markup-compatibility/2006">
          <mc:Choice Requires="x14">
            <control shapeId="1054" r:id="rId6" name="Option Button 30">
              <controlPr defaultSize="0" autoFill="0" autoLine="0" autoPict="0">
                <anchor moveWithCells="1">
                  <from>
                    <xdr:col>6</xdr:col>
                    <xdr:colOff>142875</xdr:colOff>
                    <xdr:row>7</xdr:row>
                    <xdr:rowOff>57150</xdr:rowOff>
                  </from>
                  <to>
                    <xdr:col>7</xdr:col>
                    <xdr:colOff>209550</xdr:colOff>
                    <xdr:row>7</xdr:row>
                    <xdr:rowOff>276225</xdr:rowOff>
                  </to>
                </anchor>
              </controlPr>
            </control>
          </mc:Choice>
        </mc:AlternateContent>
        <mc:AlternateContent xmlns:mc="http://schemas.openxmlformats.org/markup-compatibility/2006">
          <mc:Choice Requires="x14">
            <control shapeId="1055" r:id="rId7" name="Group Box 31">
              <controlPr defaultSize="0" autoFill="0" autoPict="0">
                <anchor moveWithCells="1">
                  <from>
                    <xdr:col>3</xdr:col>
                    <xdr:colOff>19050</xdr:colOff>
                    <xdr:row>7</xdr:row>
                    <xdr:rowOff>9525</xdr:rowOff>
                  </from>
                  <to>
                    <xdr:col>8</xdr:col>
                    <xdr:colOff>809625</xdr:colOff>
                    <xdr:row>8</xdr:row>
                    <xdr:rowOff>9525</xdr:rowOff>
                  </to>
                </anchor>
              </controlPr>
            </control>
          </mc:Choice>
        </mc:AlternateContent>
        <mc:AlternateContent xmlns:mc="http://schemas.openxmlformats.org/markup-compatibility/2006">
          <mc:Choice Requires="x14">
            <control shapeId="1056" r:id="rId8" name="Option Button 32">
              <controlPr defaultSize="0" autoFill="0" autoLine="0" autoPict="0">
                <anchor moveWithCells="1">
                  <from>
                    <xdr:col>5</xdr:col>
                    <xdr:colOff>95250</xdr:colOff>
                    <xdr:row>15</xdr:row>
                    <xdr:rowOff>200025</xdr:rowOff>
                  </from>
                  <to>
                    <xdr:col>5</xdr:col>
                    <xdr:colOff>381000</xdr:colOff>
                    <xdr:row>16</xdr:row>
                    <xdr:rowOff>276225</xdr:rowOff>
                  </to>
                </anchor>
              </controlPr>
            </control>
          </mc:Choice>
        </mc:AlternateContent>
        <mc:AlternateContent xmlns:mc="http://schemas.openxmlformats.org/markup-compatibility/2006">
          <mc:Choice Requires="x14">
            <control shapeId="1057" r:id="rId9" name="Option Button 33">
              <controlPr defaultSize="0" autoFill="0" autoLine="0" autoPict="0">
                <anchor moveWithCells="1">
                  <from>
                    <xdr:col>7</xdr:col>
                    <xdr:colOff>95250</xdr:colOff>
                    <xdr:row>15</xdr:row>
                    <xdr:rowOff>200025</xdr:rowOff>
                  </from>
                  <to>
                    <xdr:col>7</xdr:col>
                    <xdr:colOff>381000</xdr:colOff>
                    <xdr:row>16</xdr:row>
                    <xdr:rowOff>276225</xdr:rowOff>
                  </to>
                </anchor>
              </controlPr>
            </control>
          </mc:Choice>
        </mc:AlternateContent>
        <mc:AlternateContent xmlns:mc="http://schemas.openxmlformats.org/markup-compatibility/2006">
          <mc:Choice Requires="x14">
            <control shapeId="1058" r:id="rId10" name="Option Button 34">
              <controlPr defaultSize="0" autoFill="0" autoLine="0" autoPict="0">
                <anchor moveWithCells="1">
                  <from>
                    <xdr:col>8</xdr:col>
                    <xdr:colOff>76200</xdr:colOff>
                    <xdr:row>15</xdr:row>
                    <xdr:rowOff>200025</xdr:rowOff>
                  </from>
                  <to>
                    <xdr:col>8</xdr:col>
                    <xdr:colOff>361950</xdr:colOff>
                    <xdr:row>16</xdr:row>
                    <xdr:rowOff>276225</xdr:rowOff>
                  </to>
                </anchor>
              </controlPr>
            </control>
          </mc:Choice>
        </mc:AlternateContent>
        <mc:AlternateContent xmlns:mc="http://schemas.openxmlformats.org/markup-compatibility/2006">
          <mc:Choice Requires="x14">
            <control shapeId="1059" r:id="rId11" name="Option Button 35">
              <controlPr defaultSize="0" autoFill="0" autoLine="0" autoPict="0">
                <anchor moveWithCells="1">
                  <from>
                    <xdr:col>5</xdr:col>
                    <xdr:colOff>95250</xdr:colOff>
                    <xdr:row>16</xdr:row>
                    <xdr:rowOff>295275</xdr:rowOff>
                  </from>
                  <to>
                    <xdr:col>5</xdr:col>
                    <xdr:colOff>381000</xdr:colOff>
                    <xdr:row>17</xdr:row>
                    <xdr:rowOff>285750</xdr:rowOff>
                  </to>
                </anchor>
              </controlPr>
            </control>
          </mc:Choice>
        </mc:AlternateContent>
        <mc:AlternateContent xmlns:mc="http://schemas.openxmlformats.org/markup-compatibility/2006">
          <mc:Choice Requires="x14">
            <control shapeId="1060" r:id="rId12" name="Option Button 36">
              <controlPr defaultSize="0" autoFill="0" autoLine="0" autoPict="0">
                <anchor moveWithCells="1">
                  <from>
                    <xdr:col>7</xdr:col>
                    <xdr:colOff>95250</xdr:colOff>
                    <xdr:row>16</xdr:row>
                    <xdr:rowOff>295275</xdr:rowOff>
                  </from>
                  <to>
                    <xdr:col>7</xdr:col>
                    <xdr:colOff>381000</xdr:colOff>
                    <xdr:row>17</xdr:row>
                    <xdr:rowOff>285750</xdr:rowOff>
                  </to>
                </anchor>
              </controlPr>
            </control>
          </mc:Choice>
        </mc:AlternateContent>
        <mc:AlternateContent xmlns:mc="http://schemas.openxmlformats.org/markup-compatibility/2006">
          <mc:Choice Requires="x14">
            <control shapeId="1063" r:id="rId13" name="Option Button 39">
              <controlPr defaultSize="0" autoFill="0" autoLine="0" autoPict="0">
                <anchor moveWithCells="1">
                  <from>
                    <xdr:col>8</xdr:col>
                    <xdr:colOff>76200</xdr:colOff>
                    <xdr:row>16</xdr:row>
                    <xdr:rowOff>295275</xdr:rowOff>
                  </from>
                  <to>
                    <xdr:col>8</xdr:col>
                    <xdr:colOff>361950</xdr:colOff>
                    <xdr:row>17</xdr:row>
                    <xdr:rowOff>285750</xdr:rowOff>
                  </to>
                </anchor>
              </controlPr>
            </control>
          </mc:Choice>
        </mc:AlternateContent>
        <mc:AlternateContent xmlns:mc="http://schemas.openxmlformats.org/markup-compatibility/2006">
          <mc:Choice Requires="x14">
            <control shapeId="1064" r:id="rId14" name="Option Button 40">
              <controlPr defaultSize="0" autoFill="0" autoLine="0" autoPict="0">
                <anchor moveWithCells="1">
                  <from>
                    <xdr:col>5</xdr:col>
                    <xdr:colOff>95250</xdr:colOff>
                    <xdr:row>17</xdr:row>
                    <xdr:rowOff>285750</xdr:rowOff>
                  </from>
                  <to>
                    <xdr:col>5</xdr:col>
                    <xdr:colOff>381000</xdr:colOff>
                    <xdr:row>18</xdr:row>
                    <xdr:rowOff>276225</xdr:rowOff>
                  </to>
                </anchor>
              </controlPr>
            </control>
          </mc:Choice>
        </mc:AlternateContent>
        <mc:AlternateContent xmlns:mc="http://schemas.openxmlformats.org/markup-compatibility/2006">
          <mc:Choice Requires="x14">
            <control shapeId="1065" r:id="rId15" name="Option Button 41">
              <controlPr defaultSize="0" autoFill="0" autoLine="0" autoPict="0">
                <anchor moveWithCells="1">
                  <from>
                    <xdr:col>8</xdr:col>
                    <xdr:colOff>76200</xdr:colOff>
                    <xdr:row>17</xdr:row>
                    <xdr:rowOff>285750</xdr:rowOff>
                  </from>
                  <to>
                    <xdr:col>8</xdr:col>
                    <xdr:colOff>361950</xdr:colOff>
                    <xdr:row>18</xdr:row>
                    <xdr:rowOff>276225</xdr:rowOff>
                  </to>
                </anchor>
              </controlPr>
            </control>
          </mc:Choice>
        </mc:AlternateContent>
        <mc:AlternateContent xmlns:mc="http://schemas.openxmlformats.org/markup-compatibility/2006">
          <mc:Choice Requires="x14">
            <control shapeId="1066" r:id="rId16" name="Option Button 42">
              <controlPr defaultSize="0" autoFill="0" autoLine="0" autoPict="0">
                <anchor moveWithCells="1">
                  <from>
                    <xdr:col>5</xdr:col>
                    <xdr:colOff>95250</xdr:colOff>
                    <xdr:row>18</xdr:row>
                    <xdr:rowOff>295275</xdr:rowOff>
                  </from>
                  <to>
                    <xdr:col>5</xdr:col>
                    <xdr:colOff>381000</xdr:colOff>
                    <xdr:row>19</xdr:row>
                    <xdr:rowOff>276225</xdr:rowOff>
                  </to>
                </anchor>
              </controlPr>
            </control>
          </mc:Choice>
        </mc:AlternateContent>
        <mc:AlternateContent xmlns:mc="http://schemas.openxmlformats.org/markup-compatibility/2006">
          <mc:Choice Requires="x14">
            <control shapeId="1067" r:id="rId17" name="Option Button 43">
              <controlPr defaultSize="0" autoFill="0" autoLine="0" autoPict="0">
                <anchor moveWithCells="1">
                  <from>
                    <xdr:col>8</xdr:col>
                    <xdr:colOff>76200</xdr:colOff>
                    <xdr:row>18</xdr:row>
                    <xdr:rowOff>295275</xdr:rowOff>
                  </from>
                  <to>
                    <xdr:col>8</xdr:col>
                    <xdr:colOff>361950</xdr:colOff>
                    <xdr:row>19</xdr:row>
                    <xdr:rowOff>276225</xdr:rowOff>
                  </to>
                </anchor>
              </controlPr>
            </control>
          </mc:Choice>
        </mc:AlternateContent>
        <mc:AlternateContent xmlns:mc="http://schemas.openxmlformats.org/markup-compatibility/2006">
          <mc:Choice Requires="x14">
            <control shapeId="1068" r:id="rId18" name="Option Button 44">
              <controlPr defaultSize="0" autoFill="0" autoLine="0" autoPict="0">
                <anchor moveWithCells="1">
                  <from>
                    <xdr:col>5</xdr:col>
                    <xdr:colOff>95250</xdr:colOff>
                    <xdr:row>19</xdr:row>
                    <xdr:rowOff>295275</xdr:rowOff>
                  </from>
                  <to>
                    <xdr:col>5</xdr:col>
                    <xdr:colOff>381000</xdr:colOff>
                    <xdr:row>20</xdr:row>
                    <xdr:rowOff>276225</xdr:rowOff>
                  </to>
                </anchor>
              </controlPr>
            </control>
          </mc:Choice>
        </mc:AlternateContent>
        <mc:AlternateContent xmlns:mc="http://schemas.openxmlformats.org/markup-compatibility/2006">
          <mc:Choice Requires="x14">
            <control shapeId="1069" r:id="rId19" name="Option Button 45">
              <controlPr defaultSize="0" autoFill="0" autoLine="0" autoPict="0">
                <anchor moveWithCells="1">
                  <from>
                    <xdr:col>7</xdr:col>
                    <xdr:colOff>95250</xdr:colOff>
                    <xdr:row>19</xdr:row>
                    <xdr:rowOff>295275</xdr:rowOff>
                  </from>
                  <to>
                    <xdr:col>7</xdr:col>
                    <xdr:colOff>381000</xdr:colOff>
                    <xdr:row>20</xdr:row>
                    <xdr:rowOff>276225</xdr:rowOff>
                  </to>
                </anchor>
              </controlPr>
            </control>
          </mc:Choice>
        </mc:AlternateContent>
        <mc:AlternateContent xmlns:mc="http://schemas.openxmlformats.org/markup-compatibility/2006">
          <mc:Choice Requires="x14">
            <control shapeId="1070" r:id="rId20" name="Option Button 46">
              <controlPr defaultSize="0" autoFill="0" autoLine="0" autoPict="0">
                <anchor moveWithCells="1">
                  <from>
                    <xdr:col>8</xdr:col>
                    <xdr:colOff>76200</xdr:colOff>
                    <xdr:row>19</xdr:row>
                    <xdr:rowOff>295275</xdr:rowOff>
                  </from>
                  <to>
                    <xdr:col>8</xdr:col>
                    <xdr:colOff>361950</xdr:colOff>
                    <xdr:row>20</xdr:row>
                    <xdr:rowOff>276225</xdr:rowOff>
                  </to>
                </anchor>
              </controlPr>
            </control>
          </mc:Choice>
        </mc:AlternateContent>
        <mc:AlternateContent xmlns:mc="http://schemas.openxmlformats.org/markup-compatibility/2006">
          <mc:Choice Requires="x14">
            <control shapeId="1071" r:id="rId21" name="Option Button 47">
              <controlPr defaultSize="0" autoFill="0" autoLine="0" autoPict="0">
                <anchor moveWithCells="1">
                  <from>
                    <xdr:col>3</xdr:col>
                    <xdr:colOff>104775</xdr:colOff>
                    <xdr:row>28</xdr:row>
                    <xdr:rowOff>104775</xdr:rowOff>
                  </from>
                  <to>
                    <xdr:col>3</xdr:col>
                    <xdr:colOff>390525</xdr:colOff>
                    <xdr:row>29</xdr:row>
                    <xdr:rowOff>123825</xdr:rowOff>
                  </to>
                </anchor>
              </controlPr>
            </control>
          </mc:Choice>
        </mc:AlternateContent>
        <mc:AlternateContent xmlns:mc="http://schemas.openxmlformats.org/markup-compatibility/2006">
          <mc:Choice Requires="x14">
            <control shapeId="1076" r:id="rId22" name="Group Box 52">
              <controlPr defaultSize="0" autoFill="0" autoPict="0">
                <anchor moveWithCells="1">
                  <from>
                    <xdr:col>2</xdr:col>
                    <xdr:colOff>942975</xdr:colOff>
                    <xdr:row>15</xdr:row>
                    <xdr:rowOff>0</xdr:rowOff>
                  </from>
                  <to>
                    <xdr:col>8</xdr:col>
                    <xdr:colOff>847725</xdr:colOff>
                    <xdr:row>35</xdr:row>
                    <xdr:rowOff>38100</xdr:rowOff>
                  </to>
                </anchor>
              </controlPr>
            </control>
          </mc:Choice>
        </mc:AlternateContent>
        <mc:AlternateContent xmlns:mc="http://schemas.openxmlformats.org/markup-compatibility/2006">
          <mc:Choice Requires="x14">
            <control shapeId="1080" r:id="rId23" name="Group Box 56">
              <controlPr defaultSize="0" autoFill="0" autoPict="0">
                <anchor moveWithCells="1">
                  <from>
                    <xdr:col>4</xdr:col>
                    <xdr:colOff>771525</xdr:colOff>
                    <xdr:row>36</xdr:row>
                    <xdr:rowOff>66675</xdr:rowOff>
                  </from>
                  <to>
                    <xdr:col>8</xdr:col>
                    <xdr:colOff>847725</xdr:colOff>
                    <xdr:row>38</xdr:row>
                    <xdr:rowOff>38100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2</xdr:col>
                    <xdr:colOff>266700</xdr:colOff>
                    <xdr:row>40</xdr:row>
                    <xdr:rowOff>28575</xdr:rowOff>
                  </from>
                  <to>
                    <xdr:col>2</xdr:col>
                    <xdr:colOff>514350</xdr:colOff>
                    <xdr:row>41</xdr:row>
                    <xdr:rowOff>0</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3</xdr:col>
                    <xdr:colOff>266700</xdr:colOff>
                    <xdr:row>40</xdr:row>
                    <xdr:rowOff>28575</xdr:rowOff>
                  </from>
                  <to>
                    <xdr:col>3</xdr:col>
                    <xdr:colOff>523875</xdr:colOff>
                    <xdr:row>41</xdr:row>
                    <xdr:rowOff>0</xdr:rowOff>
                  </to>
                </anchor>
              </controlPr>
            </control>
          </mc:Choice>
        </mc:AlternateContent>
        <mc:AlternateContent xmlns:mc="http://schemas.openxmlformats.org/markup-compatibility/2006">
          <mc:Choice Requires="x14">
            <control shapeId="1083" r:id="rId26" name="Check Box 59">
              <controlPr defaultSize="0" autoFill="0" autoLine="0" autoPict="0">
                <anchor moveWithCells="1">
                  <from>
                    <xdr:col>4</xdr:col>
                    <xdr:colOff>485775</xdr:colOff>
                    <xdr:row>40</xdr:row>
                    <xdr:rowOff>28575</xdr:rowOff>
                  </from>
                  <to>
                    <xdr:col>4</xdr:col>
                    <xdr:colOff>733425</xdr:colOff>
                    <xdr:row>41</xdr:row>
                    <xdr:rowOff>0</xdr:rowOff>
                  </to>
                </anchor>
              </controlPr>
            </control>
          </mc:Choice>
        </mc:AlternateContent>
        <mc:AlternateContent xmlns:mc="http://schemas.openxmlformats.org/markup-compatibility/2006">
          <mc:Choice Requires="x14">
            <control shapeId="1084" r:id="rId27" name="Option Button 60">
              <controlPr defaultSize="0" autoFill="0" autoLine="0" autoPict="0">
                <anchor moveWithCells="1">
                  <from>
                    <xdr:col>3</xdr:col>
                    <xdr:colOff>257175</xdr:colOff>
                    <xdr:row>33</xdr:row>
                    <xdr:rowOff>209550</xdr:rowOff>
                  </from>
                  <to>
                    <xdr:col>3</xdr:col>
                    <xdr:colOff>542925</xdr:colOff>
                    <xdr:row>35</xdr:row>
                    <xdr:rowOff>0</xdr:rowOff>
                  </to>
                </anchor>
              </controlPr>
            </control>
          </mc:Choice>
        </mc:AlternateContent>
        <mc:AlternateContent xmlns:mc="http://schemas.openxmlformats.org/markup-compatibility/2006">
          <mc:Choice Requires="x14">
            <control shapeId="1085" r:id="rId28" name="Option Button 61">
              <controlPr defaultSize="0" autoFill="0" autoLine="0" autoPict="0">
                <anchor moveWithCells="1">
                  <from>
                    <xdr:col>6</xdr:col>
                    <xdr:colOff>247650</xdr:colOff>
                    <xdr:row>33</xdr:row>
                    <xdr:rowOff>209550</xdr:rowOff>
                  </from>
                  <to>
                    <xdr:col>7</xdr:col>
                    <xdr:colOff>285750</xdr:colOff>
                    <xdr:row>35</xdr:row>
                    <xdr:rowOff>0</xdr:rowOff>
                  </to>
                </anchor>
              </controlPr>
            </control>
          </mc:Choice>
        </mc:AlternateContent>
        <mc:AlternateContent xmlns:mc="http://schemas.openxmlformats.org/markup-compatibility/2006">
          <mc:Choice Requires="x14">
            <control shapeId="1086" r:id="rId29" name="Check Box 62">
              <controlPr defaultSize="0" autoFill="0" autoLine="0" autoPict="0">
                <anchor moveWithCells="1">
                  <from>
                    <xdr:col>7</xdr:col>
                    <xdr:colOff>95250</xdr:colOff>
                    <xdr:row>28</xdr:row>
                    <xdr:rowOff>9525</xdr:rowOff>
                  </from>
                  <to>
                    <xdr:col>7</xdr:col>
                    <xdr:colOff>400050</xdr:colOff>
                    <xdr:row>28</xdr:row>
                    <xdr:rowOff>257175</xdr:rowOff>
                  </to>
                </anchor>
              </controlPr>
            </control>
          </mc:Choice>
        </mc:AlternateContent>
        <mc:AlternateContent xmlns:mc="http://schemas.openxmlformats.org/markup-compatibility/2006">
          <mc:Choice Requires="x14">
            <control shapeId="1087" r:id="rId30" name="Check Box 63">
              <controlPr defaultSize="0" autoFill="0" autoLine="0" autoPict="0">
                <anchor moveWithCells="1">
                  <from>
                    <xdr:col>7</xdr:col>
                    <xdr:colOff>95250</xdr:colOff>
                    <xdr:row>28</xdr:row>
                    <xdr:rowOff>228600</xdr:rowOff>
                  </from>
                  <to>
                    <xdr:col>7</xdr:col>
                    <xdr:colOff>400050</xdr:colOff>
                    <xdr:row>29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3171846-B07B-414C-A712-D5CFBF5051C4}">
            <xm:f>事務局用!$B$8=15</xm:f>
            <x14:dxf>
              <fill>
                <patternFill>
                  <bgColor theme="7"/>
                </patternFill>
              </fill>
            </x14:dxf>
          </x14:cfRule>
          <x14:cfRule type="expression" priority="4" id="{3B9499F5-2F2B-4255-AF80-9EF7D49A75DF}">
            <xm:f>事務局用!$B$8=16</xm:f>
            <x14:dxf>
              <fill>
                <patternFill>
                  <bgColor theme="7"/>
                </patternFill>
              </fill>
            </x14:dxf>
          </x14:cfRule>
          <xm:sqref>A34:C34</xm:sqref>
        </x14:conditionalFormatting>
        <x14:conditionalFormatting xmlns:xm="http://schemas.microsoft.com/office/excel/2006/main">
          <x14:cfRule type="expression" priority="22" id="{D421C33C-97FC-441C-9942-F1C7E565C7A5}">
            <xm:f>事務局用!$B$8=14</xm:f>
            <x14:dxf>
              <fill>
                <patternFill>
                  <bgColor theme="7"/>
                </patternFill>
              </fill>
            </x14:dxf>
          </x14:cfRule>
          <xm:sqref>D29</xm:sqref>
        </x14:conditionalFormatting>
        <x14:conditionalFormatting xmlns:xm="http://schemas.microsoft.com/office/excel/2006/main">
          <x14:cfRule type="expression" priority="26" id="{FD8CD2D5-2738-40EA-9B5B-902127E27053}">
            <xm:f>事務局用!$B$8=15</xm:f>
            <x14:dxf>
              <fill>
                <patternFill>
                  <bgColor theme="7"/>
                </patternFill>
              </fill>
            </x14:dxf>
          </x14:cfRule>
          <xm:sqref>D35</xm:sqref>
        </x14:conditionalFormatting>
        <x14:conditionalFormatting xmlns:xm="http://schemas.microsoft.com/office/excel/2006/main">
          <x14:cfRule type="expression" priority="8" id="{7A712B77-8946-462B-8FC4-59FCED683D8C}">
            <xm:f>事務局用!$B$8=1</xm:f>
            <x14:dxf>
              <fill>
                <patternFill>
                  <bgColor theme="7"/>
                </patternFill>
              </fill>
            </x14:dxf>
          </x14:cfRule>
          <xm:sqref>F17</xm:sqref>
        </x14:conditionalFormatting>
        <x14:conditionalFormatting xmlns:xm="http://schemas.microsoft.com/office/excel/2006/main">
          <x14:cfRule type="expression" priority="12" id="{F2E89A0C-1EBC-413E-A8C9-DDD6D7F95369}">
            <xm:f>事務局用!$B$8=4</xm:f>
            <x14:dxf>
              <fill>
                <patternFill>
                  <bgColor theme="7"/>
                </patternFill>
              </fill>
            </x14:dxf>
          </x14:cfRule>
          <xm:sqref>F18</xm:sqref>
        </x14:conditionalFormatting>
        <x14:conditionalFormatting xmlns:xm="http://schemas.microsoft.com/office/excel/2006/main">
          <x14:cfRule type="expression" priority="15" id="{B1B7580C-E9A5-4215-9406-B1326F67E825}">
            <xm:f>事務局用!$B$8=7</xm:f>
            <x14:dxf>
              <fill>
                <patternFill>
                  <bgColor theme="7"/>
                </patternFill>
              </fill>
            </x14:dxf>
          </x14:cfRule>
          <xm:sqref>F19</xm:sqref>
        </x14:conditionalFormatting>
        <x14:conditionalFormatting xmlns:xm="http://schemas.microsoft.com/office/excel/2006/main">
          <x14:cfRule type="expression" priority="17" id="{5D232382-6B2F-4495-AF25-E1672790B68A}">
            <xm:f>事務局用!$B$8=9</xm:f>
            <x14:dxf>
              <fill>
                <patternFill>
                  <bgColor theme="7"/>
                </patternFill>
              </fill>
            </x14:dxf>
          </x14:cfRule>
          <xm:sqref>F20</xm:sqref>
        </x14:conditionalFormatting>
        <x14:conditionalFormatting xmlns:xm="http://schemas.microsoft.com/office/excel/2006/main">
          <x14:cfRule type="expression" priority="19" id="{136175B8-6242-460A-9F56-97DC1030E9C6}">
            <xm:f>事務局用!$B$8=11</xm:f>
            <x14:dxf>
              <fill>
                <patternFill>
                  <bgColor theme="7"/>
                </patternFill>
              </fill>
            </x14:dxf>
          </x14:cfRule>
          <xm:sqref>F21</xm:sqref>
        </x14:conditionalFormatting>
        <x14:conditionalFormatting xmlns:xm="http://schemas.microsoft.com/office/excel/2006/main">
          <x14:cfRule type="expression" priority="2" id="{8668FFB3-279E-4EC9-BF4A-C74571DABC0D}">
            <xm:f>AND(事務局用!$B$8=14,事務局用!$B$16=TRUE)</xm:f>
            <x14:dxf>
              <fill>
                <patternFill>
                  <bgColor theme="7"/>
                </patternFill>
              </fill>
            </x14:dxf>
          </x14:cfRule>
          <x14:cfRule type="expression" priority="23" id="{CAC9CEBD-7A48-4F10-9CC0-4EED3A9DF412}">
            <xm:f>AND(事務局用!$B$16=TRUE,事務局用!$B$8&lt;&gt;14)=TRUE</xm:f>
            <x14:dxf>
              <fill>
                <patternFill>
                  <bgColor theme="1"/>
                </patternFill>
              </fill>
            </x14:dxf>
          </x14:cfRule>
          <xm:sqref>G29</xm:sqref>
        </x14:conditionalFormatting>
        <x14:conditionalFormatting xmlns:xm="http://schemas.microsoft.com/office/excel/2006/main">
          <x14:cfRule type="expression" priority="1" id="{A9123463-0B89-4830-A682-BC535FB5624D}">
            <xm:f>AND(事務局用!$B$8=14,事務局用!$B$17=TRUE)</xm:f>
            <x14:dxf>
              <fill>
                <patternFill>
                  <bgColor theme="7"/>
                </patternFill>
              </fill>
            </x14:dxf>
          </x14:cfRule>
          <x14:cfRule type="expression" priority="25" id="{0D6C7C4A-87A9-4EF8-B4E0-A636739D4C36}">
            <xm:f>AND(事務局用!$B$8&lt;&gt;14,事務局用!$B$17=TRUE)</xm:f>
            <x14:dxf>
              <fill>
                <patternFill>
                  <bgColor theme="1"/>
                </patternFill>
              </fill>
            </x14:dxf>
          </x14:cfRule>
          <xm:sqref>G30</xm:sqref>
        </x14:conditionalFormatting>
        <x14:conditionalFormatting xmlns:xm="http://schemas.microsoft.com/office/excel/2006/main">
          <x14:cfRule type="expression" priority="27" id="{FACBEB83-55DC-48CF-AD06-7E01EEFF212A}">
            <xm:f>事務局用!$B$8=16</xm:f>
            <x14:dxf>
              <fill>
                <patternFill>
                  <bgColor theme="7"/>
                </patternFill>
              </fill>
            </x14:dxf>
          </x14:cfRule>
          <xm:sqref>G35</xm:sqref>
        </x14:conditionalFormatting>
        <x14:conditionalFormatting xmlns:xm="http://schemas.microsoft.com/office/excel/2006/main">
          <x14:cfRule type="expression" priority="10" id="{9BA94D0D-83E3-4F3A-B205-972D56FE4667}">
            <xm:f>事務局用!$B$8=2</xm:f>
            <x14:dxf>
              <fill>
                <patternFill>
                  <bgColor theme="7"/>
                </patternFill>
              </fill>
            </x14:dxf>
          </x14:cfRule>
          <xm:sqref>H17</xm:sqref>
        </x14:conditionalFormatting>
        <x14:conditionalFormatting xmlns:xm="http://schemas.microsoft.com/office/excel/2006/main">
          <x14:cfRule type="expression" priority="13" id="{9A50C093-8C59-4C7A-B7AF-79C6BF2B4294}">
            <xm:f>事務局用!$B$8=5</xm:f>
            <x14:dxf>
              <fill>
                <patternFill>
                  <bgColor theme="7"/>
                </patternFill>
              </fill>
            </x14:dxf>
          </x14:cfRule>
          <xm:sqref>H18</xm:sqref>
        </x14:conditionalFormatting>
        <x14:conditionalFormatting xmlns:xm="http://schemas.microsoft.com/office/excel/2006/main">
          <x14:cfRule type="expression" priority="20" id="{3D44DA3F-9A71-41F5-89C6-835B656E6490}">
            <xm:f>事務局用!$B$8=12</xm:f>
            <x14:dxf>
              <fill>
                <patternFill>
                  <bgColor theme="7"/>
                </patternFill>
              </fill>
            </x14:dxf>
          </x14:cfRule>
          <xm:sqref>H21</xm:sqref>
        </x14:conditionalFormatting>
        <x14:conditionalFormatting xmlns:xm="http://schemas.microsoft.com/office/excel/2006/main">
          <x14:cfRule type="expression" priority="11" id="{3EBDAEF4-6D2E-4BA1-A3EE-72D09F66A080}">
            <xm:f>事務局用!$B$8=3</xm:f>
            <x14:dxf>
              <fill>
                <patternFill>
                  <bgColor theme="7"/>
                </patternFill>
              </fill>
            </x14:dxf>
          </x14:cfRule>
          <xm:sqref>I17</xm:sqref>
        </x14:conditionalFormatting>
        <x14:conditionalFormatting xmlns:xm="http://schemas.microsoft.com/office/excel/2006/main">
          <x14:cfRule type="expression" priority="14" id="{2C5F1844-90F8-42CD-BFD8-3EF90D677B78}">
            <xm:f>事務局用!$B$8=6</xm:f>
            <x14:dxf>
              <fill>
                <patternFill>
                  <bgColor theme="7"/>
                </patternFill>
              </fill>
            </x14:dxf>
          </x14:cfRule>
          <xm:sqref>I18</xm:sqref>
        </x14:conditionalFormatting>
        <x14:conditionalFormatting xmlns:xm="http://schemas.microsoft.com/office/excel/2006/main">
          <x14:cfRule type="expression" priority="16" id="{49FCA3BC-A5A2-4913-BEE9-BE97A5A78450}">
            <xm:f>事務局用!$B$8=8</xm:f>
            <x14:dxf>
              <fill>
                <patternFill>
                  <bgColor theme="7"/>
                </patternFill>
              </fill>
            </x14:dxf>
          </x14:cfRule>
          <xm:sqref>I19</xm:sqref>
        </x14:conditionalFormatting>
        <x14:conditionalFormatting xmlns:xm="http://schemas.microsoft.com/office/excel/2006/main">
          <x14:cfRule type="expression" priority="18" id="{763DDCD5-9F8F-4537-9915-E9E7F675EACE}">
            <xm:f>事務局用!$B$8=10</xm:f>
            <x14:dxf>
              <fill>
                <patternFill>
                  <bgColor theme="7"/>
                </patternFill>
              </fill>
            </x14:dxf>
          </x14:cfRule>
          <xm:sqref>I20</xm:sqref>
        </x14:conditionalFormatting>
        <x14:conditionalFormatting xmlns:xm="http://schemas.microsoft.com/office/excel/2006/main">
          <x14:cfRule type="expression" priority="21" id="{6B333292-0564-47E4-ABFD-B45AAF4227CA}">
            <xm:f>事務局用!$B$8=13</xm:f>
            <x14:dxf>
              <fill>
                <patternFill>
                  <bgColor theme="7"/>
                </patternFill>
              </fill>
            </x14:dxf>
          </x14:cfRule>
          <xm:sqref>I21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1"/>
  <sheetViews>
    <sheetView zoomScaleNormal="100" workbookViewId="0">
      <selection activeCell="A2" sqref="A2:P2"/>
    </sheetView>
  </sheetViews>
  <sheetFormatPr defaultRowHeight="18.75" x14ac:dyDescent="0.4"/>
  <cols>
    <col min="11" max="11" width="9.375" bestFit="1" customWidth="1"/>
  </cols>
  <sheetData>
    <row r="1" spans="1:18" x14ac:dyDescent="0.4">
      <c r="A1" s="1" t="s">
        <v>18</v>
      </c>
      <c r="B1" s="1" t="s">
        <v>19</v>
      </c>
      <c r="C1" s="1" t="s">
        <v>20</v>
      </c>
      <c r="D1" s="1" t="s">
        <v>21</v>
      </c>
      <c r="E1" s="1" t="s">
        <v>22</v>
      </c>
      <c r="F1" s="1" t="s">
        <v>24</v>
      </c>
      <c r="G1" s="2" t="s">
        <v>26</v>
      </c>
      <c r="H1" s="3" t="s">
        <v>27</v>
      </c>
      <c r="I1" s="2" t="s">
        <v>28</v>
      </c>
      <c r="J1" s="4" t="s">
        <v>29</v>
      </c>
      <c r="K1" s="5" t="s">
        <v>30</v>
      </c>
      <c r="L1" s="1" t="s">
        <v>31</v>
      </c>
      <c r="M1" s="5" t="s">
        <v>32</v>
      </c>
      <c r="N1" s="5" t="s">
        <v>33</v>
      </c>
      <c r="O1" s="5" t="s">
        <v>34</v>
      </c>
      <c r="P1" s="4" t="s">
        <v>73</v>
      </c>
      <c r="Q1" s="18" t="s">
        <v>82</v>
      </c>
      <c r="R1" s="18" t="s">
        <v>74</v>
      </c>
    </row>
    <row r="2" spans="1:18" x14ac:dyDescent="0.4">
      <c r="A2" s="13" t="str">
        <f>IF(ISERROR(VLOOKUP(B8,D13:H31,2,FALSE)),"",VLOOKUP(B8,D13:H31,2,FALSE))</f>
        <v/>
      </c>
      <c r="B2" s="14"/>
      <c r="C2" s="14" t="str">
        <f>IF(申込フォーム!C5="","",申込フォーム!C5)</f>
        <v/>
      </c>
      <c r="D2" s="14" t="str">
        <f>IF(申込フォーム!D6="","",申込フォーム!D6)</f>
        <v/>
      </c>
      <c r="E2" s="14" t="str">
        <f>IF(申込フォーム!D7="","",申込フォーム!D7)</f>
        <v/>
      </c>
      <c r="F2" s="13" t="str">
        <f>IF(ISERROR(VLOOKUP(B8,D13:H31,3,FALSE)),"",VLOOKUP(B8,D13:H31,3,FALSE))</f>
        <v/>
      </c>
      <c r="G2" s="14" t="str">
        <f>IF(ISERROR(VLOOKUP(B8,D13:H31,5,FALSE)),"",VLOOKUP(B8,D13:H31,5,FALSE))</f>
        <v/>
      </c>
      <c r="H2" s="13" t="str">
        <f>IF(B11,"○","")</f>
        <v>○</v>
      </c>
      <c r="I2" s="15" t="str">
        <f>IF(ISERROR(VLOOKUP(B8,D13:H31,4,FALSE)),"",VLOOKUP(B8,D13:H31,4,FALSE))</f>
        <v/>
      </c>
      <c r="J2" s="13" t="str">
        <f>IF(B12,"○","")</f>
        <v/>
      </c>
      <c r="K2" s="16" t="str">
        <f>IF(申込フォーム!D9="","",申込フォーム!D9)</f>
        <v/>
      </c>
      <c r="L2" s="14" t="str">
        <f>IF(申込フォーム!D10="","",申込フォーム!D10)</f>
        <v/>
      </c>
      <c r="M2" s="13" t="str">
        <f>IF(B7=1,"勤務先",IF(B7=2,"自宅",""))</f>
        <v>勤務先</v>
      </c>
      <c r="N2" s="14" t="str">
        <f>IF(申込フォーム!D11="","",申込フォーム!D11)</f>
        <v/>
      </c>
      <c r="O2" s="14" t="str">
        <f>IF(申込フォーム!A38="","",申込フォーム!A38)</f>
        <v/>
      </c>
      <c r="P2" s="13" t="str">
        <f>IF(B13,"○","")</f>
        <v/>
      </c>
      <c r="Q2" s="40" t="str">
        <f>IF(K13,"3日","")&amp;IF(K14,"4日","")&amp;IF(K15,"5日","")</f>
        <v/>
      </c>
      <c r="R2" s="17" t="str">
        <f>IF(申込フォーム!F39="","",申込フォーム!F39)</f>
        <v/>
      </c>
    </row>
    <row r="7" spans="1:18" x14ac:dyDescent="0.4">
      <c r="A7" s="6" t="s">
        <v>35</v>
      </c>
      <c r="B7" s="14">
        <v>1</v>
      </c>
    </row>
    <row r="8" spans="1:18" x14ac:dyDescent="0.4">
      <c r="A8" s="6" t="s">
        <v>36</v>
      </c>
      <c r="B8" s="14"/>
    </row>
    <row r="9" spans="1:18" x14ac:dyDescent="0.4">
      <c r="A9" s="6" t="s">
        <v>75</v>
      </c>
      <c r="B9" s="14"/>
    </row>
    <row r="11" spans="1:18" x14ac:dyDescent="0.4">
      <c r="A11" s="8" t="s">
        <v>37</v>
      </c>
      <c r="B11" s="14" t="b">
        <v>1</v>
      </c>
    </row>
    <row r="12" spans="1:18" x14ac:dyDescent="0.4">
      <c r="A12" s="8" t="s">
        <v>38</v>
      </c>
      <c r="B12" s="14"/>
      <c r="E12" s="10" t="s">
        <v>17</v>
      </c>
      <c r="F12" s="10" t="s">
        <v>23</v>
      </c>
      <c r="G12" s="10" t="s">
        <v>41</v>
      </c>
      <c r="H12" s="10" t="s">
        <v>25</v>
      </c>
      <c r="K12" s="10" t="s">
        <v>81</v>
      </c>
    </row>
    <row r="13" spans="1:18" x14ac:dyDescent="0.4">
      <c r="A13" s="8" t="s">
        <v>72</v>
      </c>
      <c r="B13" s="14"/>
      <c r="D13" s="9">
        <v>1</v>
      </c>
      <c r="E13" s="12" t="s">
        <v>39</v>
      </c>
      <c r="F13" s="12" t="s">
        <v>40</v>
      </c>
      <c r="G13" s="11">
        <v>8300</v>
      </c>
      <c r="H13" s="7">
        <v>1</v>
      </c>
      <c r="J13" s="39"/>
      <c r="K13" s="41"/>
    </row>
    <row r="14" spans="1:18" x14ac:dyDescent="0.4">
      <c r="D14" s="9">
        <v>2</v>
      </c>
      <c r="E14" s="12" t="s">
        <v>39</v>
      </c>
      <c r="F14" s="12" t="s">
        <v>42</v>
      </c>
      <c r="G14" s="11">
        <v>6200</v>
      </c>
      <c r="H14" s="7">
        <v>1</v>
      </c>
      <c r="J14" s="39"/>
      <c r="K14" s="41"/>
    </row>
    <row r="15" spans="1:18" x14ac:dyDescent="0.4">
      <c r="D15" s="9">
        <v>3</v>
      </c>
      <c r="E15" s="12" t="s">
        <v>39</v>
      </c>
      <c r="F15" s="12" t="s">
        <v>43</v>
      </c>
      <c r="G15" s="11">
        <v>14700</v>
      </c>
      <c r="H15" s="7">
        <v>1</v>
      </c>
      <c r="J15" s="39"/>
      <c r="K15" s="41"/>
    </row>
    <row r="16" spans="1:18" x14ac:dyDescent="0.4">
      <c r="A16" s="37" t="s">
        <v>78</v>
      </c>
      <c r="B16" s="14" t="b">
        <v>0</v>
      </c>
      <c r="D16" s="9">
        <v>4</v>
      </c>
      <c r="E16" s="12" t="s">
        <v>56</v>
      </c>
      <c r="F16" s="12" t="s">
        <v>40</v>
      </c>
      <c r="G16" s="11">
        <v>14300</v>
      </c>
      <c r="H16" s="7">
        <v>1</v>
      </c>
    </row>
    <row r="17" spans="1:8" x14ac:dyDescent="0.4">
      <c r="A17" s="37" t="s">
        <v>79</v>
      </c>
      <c r="B17" s="14"/>
      <c r="D17" s="9">
        <v>5</v>
      </c>
      <c r="E17" s="12" t="s">
        <v>56</v>
      </c>
      <c r="F17" s="12" t="s">
        <v>42</v>
      </c>
      <c r="G17" s="11">
        <v>12200</v>
      </c>
      <c r="H17" s="7">
        <v>1</v>
      </c>
    </row>
    <row r="18" spans="1:8" x14ac:dyDescent="0.4">
      <c r="D18" s="9">
        <v>6</v>
      </c>
      <c r="E18" s="12" t="s">
        <v>56</v>
      </c>
      <c r="F18" s="12" t="s">
        <v>43</v>
      </c>
      <c r="G18" s="11">
        <v>20700</v>
      </c>
      <c r="H18" s="7">
        <v>1</v>
      </c>
    </row>
    <row r="19" spans="1:8" x14ac:dyDescent="0.4">
      <c r="D19" s="9">
        <v>7</v>
      </c>
      <c r="E19" s="12" t="s">
        <v>44</v>
      </c>
      <c r="F19" s="12" t="s">
        <v>40</v>
      </c>
      <c r="G19" s="11">
        <v>4200</v>
      </c>
      <c r="H19" s="7">
        <v>1</v>
      </c>
    </row>
    <row r="20" spans="1:8" x14ac:dyDescent="0.4">
      <c r="D20" s="9">
        <v>8</v>
      </c>
      <c r="E20" s="12" t="s">
        <v>44</v>
      </c>
      <c r="F20" s="12" t="s">
        <v>43</v>
      </c>
      <c r="G20" s="11">
        <v>8500</v>
      </c>
      <c r="H20" s="7">
        <v>1</v>
      </c>
    </row>
    <row r="21" spans="1:8" x14ac:dyDescent="0.4">
      <c r="D21" s="9">
        <v>9</v>
      </c>
      <c r="E21" s="12" t="s">
        <v>59</v>
      </c>
      <c r="F21" s="12" t="s">
        <v>40</v>
      </c>
      <c r="G21" s="11">
        <v>6200</v>
      </c>
      <c r="H21" s="7">
        <v>1</v>
      </c>
    </row>
    <row r="22" spans="1:8" x14ac:dyDescent="0.4">
      <c r="D22" s="9">
        <v>10</v>
      </c>
      <c r="E22" s="12" t="s">
        <v>59</v>
      </c>
      <c r="F22" s="12" t="s">
        <v>43</v>
      </c>
      <c r="G22" s="11">
        <v>10500</v>
      </c>
      <c r="H22" s="7">
        <v>1</v>
      </c>
    </row>
    <row r="23" spans="1:8" x14ac:dyDescent="0.4">
      <c r="D23" s="9">
        <v>11</v>
      </c>
      <c r="E23" s="12" t="s">
        <v>60</v>
      </c>
      <c r="F23" s="12" t="s">
        <v>40</v>
      </c>
      <c r="G23" s="11">
        <v>6000</v>
      </c>
      <c r="H23" s="7">
        <v>0</v>
      </c>
    </row>
    <row r="24" spans="1:8" x14ac:dyDescent="0.4">
      <c r="D24" s="9">
        <v>12</v>
      </c>
      <c r="E24" s="12" t="s">
        <v>60</v>
      </c>
      <c r="F24" s="12" t="s">
        <v>42</v>
      </c>
      <c r="G24" s="11">
        <v>6000</v>
      </c>
      <c r="H24" s="7">
        <v>0</v>
      </c>
    </row>
    <row r="25" spans="1:8" x14ac:dyDescent="0.4">
      <c r="D25" s="9">
        <v>13</v>
      </c>
      <c r="E25" s="12" t="s">
        <v>60</v>
      </c>
      <c r="F25" s="12" t="s">
        <v>43</v>
      </c>
      <c r="G25" s="11">
        <v>6000</v>
      </c>
      <c r="H25" s="7">
        <v>0</v>
      </c>
    </row>
    <row r="26" spans="1:8" x14ac:dyDescent="0.4">
      <c r="D26" s="9">
        <v>14</v>
      </c>
      <c r="E26" s="12" t="str">
        <f>IF(B17,"B","A")</f>
        <v>A</v>
      </c>
      <c r="F26" s="12" t="s">
        <v>46</v>
      </c>
      <c r="G26" s="11">
        <f>0+IF(B16,3000,0)+IF(B17,6000,0)</f>
        <v>0</v>
      </c>
      <c r="H26" s="7">
        <f>IF(B16,1,0)</f>
        <v>0</v>
      </c>
    </row>
    <row r="27" spans="1:8" x14ac:dyDescent="0.4">
      <c r="D27" s="9">
        <v>15</v>
      </c>
      <c r="E27" s="12" t="s">
        <v>45</v>
      </c>
      <c r="F27" s="12" t="s">
        <v>47</v>
      </c>
      <c r="G27" s="11">
        <v>6600</v>
      </c>
      <c r="H27" s="7">
        <v>1</v>
      </c>
    </row>
    <row r="28" spans="1:8" x14ac:dyDescent="0.4">
      <c r="D28" s="9">
        <v>16</v>
      </c>
      <c r="E28" s="12" t="s">
        <v>45</v>
      </c>
      <c r="F28" s="12" t="s">
        <v>42</v>
      </c>
      <c r="G28" s="11">
        <v>4600</v>
      </c>
      <c r="H28" s="7">
        <v>1</v>
      </c>
    </row>
    <row r="29" spans="1:8" x14ac:dyDescent="0.4">
      <c r="D29" s="9"/>
      <c r="E29" s="12"/>
      <c r="F29" s="12"/>
      <c r="G29" s="11"/>
      <c r="H29" s="7"/>
    </row>
    <row r="30" spans="1:8" x14ac:dyDescent="0.4">
      <c r="D30" s="9"/>
      <c r="E30" s="12"/>
      <c r="F30" s="12"/>
      <c r="G30" s="11"/>
      <c r="H30" s="7"/>
    </row>
    <row r="31" spans="1:8" x14ac:dyDescent="0.4">
      <c r="D31" s="9"/>
      <c r="E31" s="12"/>
      <c r="F31" s="12"/>
      <c r="G31" s="11"/>
      <c r="H31" s="7"/>
    </row>
  </sheetData>
  <sheetProtection sheet="1" objects="1" scenarios="1"/>
  <phoneticPr fontId="1"/>
  <pageMargins left="0.7" right="0.7" top="0.75" bottom="0.75" header="0.3" footer="0.3"/>
  <pageSetup paperSize="9" orientation="portrait" verticalDpi="0" r:id="rId1"/>
  <ignoredErrors>
    <ignoredError sqref="M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申込フォーム</vt:lpstr>
      <vt:lpstr>事務局用</vt:lpstr>
      <vt:lpstr>申込フォーム!Print_Area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sfj14</dc:creator>
  <cp:lastModifiedBy>sfj22</cp:lastModifiedBy>
  <cp:lastPrinted>2023-06-15T11:51:27Z</cp:lastPrinted>
  <dcterms:created xsi:type="dcterms:W3CDTF">2020-07-08T01:04:20Z</dcterms:created>
  <dcterms:modified xsi:type="dcterms:W3CDTF">2026-01-26T06:48:27Z</dcterms:modified>
</cp:coreProperties>
</file>